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updateLinks="never" codeName="ThisWorkbook"/>
  <mc:AlternateContent xmlns:mc="http://schemas.openxmlformats.org/markup-compatibility/2006">
    <mc:Choice Requires="x15">
      <x15ac:absPath xmlns:x15ac="http://schemas.microsoft.com/office/spreadsheetml/2010/11/ac" url="C:\Users\mhempel\Downloads\DOC Final\"/>
    </mc:Choice>
  </mc:AlternateContent>
  <xr:revisionPtr revIDLastSave="0" documentId="13_ncr:1_{25AFCFB3-3106-471D-AB6D-A0EA217F6AA9}" xr6:coauthVersionLast="47" xr6:coauthVersionMax="47" xr10:uidLastSave="{00000000-0000-0000-0000-000000000000}"/>
  <bookViews>
    <workbookView xWindow="-28920" yWindow="-120" windowWidth="29040" windowHeight="15720" tabRatio="976" xr2:uid="{00000000-000D-0000-FFFF-FFFF00000000}"/>
  </bookViews>
  <sheets>
    <sheet name="Matrix By Facility " sheetId="56" r:id="rId1"/>
    <sheet name="Regional" sheetId="2" r:id="rId2"/>
  </sheets>
  <externalReferences>
    <externalReference r:id="rId3"/>
    <externalReference r:id="rId4"/>
    <externalReference r:id="rId5"/>
  </externalReferences>
  <definedNames>
    <definedName name="dou">[1]FTEs!$D:$E</definedName>
    <definedName name="eym">[1]FTEs!$G:$H</definedName>
    <definedName name="flo">[1]FTEs!$J:$K</definedName>
    <definedName name="lew">[1]FTEs!$M:$N</definedName>
    <definedName name="per">[1]FTEs!$P:$Q</definedName>
    <definedName name="phx">[1]FTEs!$S:$T</definedName>
    <definedName name="reg">[1]FTEs!$A:$B</definedName>
    <definedName name="saf">[1]FTEs!$V:$W</definedName>
    <definedName name="tuc">[1]FTEs!$Y:$Z</definedName>
    <definedName name="win">[1]FTEs!$AB:$AC</definedName>
    <definedName name="Years">[2]Lists!$A$4:$A$8</definedName>
    <definedName name="yum">[1]FTEs!$AE:$AF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4" i="56" l="1"/>
  <c r="X34" i="56"/>
  <c r="W34" i="56"/>
  <c r="V34" i="56"/>
  <c r="U34" i="56"/>
  <c r="T34" i="56"/>
  <c r="S34" i="56"/>
  <c r="Q34" i="56"/>
  <c r="P34" i="56"/>
  <c r="O34" i="56"/>
  <c r="N34" i="56"/>
  <c r="M34" i="56"/>
  <c r="J34" i="56"/>
  <c r="I34" i="56"/>
  <c r="H34" i="56"/>
  <c r="G34" i="56"/>
  <c r="F34" i="56"/>
  <c r="D34" i="56"/>
  <c r="B29" i="2"/>
  <c r="S44" i="56"/>
  <c r="C39" i="56"/>
  <c r="N44" i="56"/>
  <c r="B5" i="56"/>
  <c r="B7" i="56"/>
  <c r="B8" i="56"/>
  <c r="B9" i="56"/>
  <c r="B10" i="56"/>
  <c r="B11" i="56"/>
  <c r="B13" i="56"/>
  <c r="B14" i="56"/>
  <c r="B15" i="56"/>
  <c r="B16" i="56"/>
  <c r="B17" i="56"/>
  <c r="B19" i="56"/>
  <c r="B20" i="56"/>
  <c r="B21" i="56"/>
  <c r="B22" i="56"/>
  <c r="B24" i="56"/>
  <c r="B25" i="56"/>
  <c r="B26" i="56"/>
  <c r="B27" i="56"/>
  <c r="B28" i="56"/>
  <c r="B29" i="56"/>
  <c r="Z34" i="56" l="1"/>
  <c r="X44" i="56"/>
  <c r="W44" i="56"/>
  <c r="V44" i="56"/>
  <c r="T44" i="56"/>
  <c r="Q44" i="56"/>
  <c r="P44" i="56"/>
  <c r="O44" i="56"/>
  <c r="M44" i="56"/>
  <c r="L45" i="56"/>
  <c r="J44" i="56"/>
  <c r="I44" i="56"/>
  <c r="H44" i="56"/>
  <c r="G44" i="56"/>
  <c r="F44" i="56"/>
  <c r="E44" i="56"/>
  <c r="E45" i="56" s="1"/>
  <c r="D44" i="56"/>
  <c r="C44" i="56"/>
  <c r="A44" i="56"/>
  <c r="B43" i="56"/>
  <c r="A43" i="56"/>
  <c r="B42" i="56"/>
  <c r="A42" i="56"/>
  <c r="B41" i="56"/>
  <c r="A41" i="56"/>
  <c r="Y40" i="56"/>
  <c r="X40" i="56"/>
  <c r="W40" i="56"/>
  <c r="V40" i="56"/>
  <c r="U40" i="56"/>
  <c r="T40" i="56"/>
  <c r="S40" i="56"/>
  <c r="R40" i="56"/>
  <c r="Q40" i="56"/>
  <c r="P40" i="56"/>
  <c r="O40" i="56"/>
  <c r="N40" i="56"/>
  <c r="M40" i="56"/>
  <c r="L40" i="56"/>
  <c r="K40" i="56"/>
  <c r="J40" i="56"/>
  <c r="I40" i="56"/>
  <c r="H40" i="56"/>
  <c r="G40" i="56"/>
  <c r="F40" i="56"/>
  <c r="E40" i="56"/>
  <c r="D40" i="56"/>
  <c r="C40" i="56"/>
  <c r="B40" i="56"/>
  <c r="A40" i="56"/>
  <c r="X39" i="56"/>
  <c r="W39" i="56"/>
  <c r="V39" i="56"/>
  <c r="S39" i="56"/>
  <c r="P39" i="56"/>
  <c r="O39" i="56"/>
  <c r="O45" i="56" s="1"/>
  <c r="J39" i="56"/>
  <c r="H39" i="56"/>
  <c r="G39" i="56"/>
  <c r="F39" i="56"/>
  <c r="D39" i="56"/>
  <c r="A39" i="56"/>
  <c r="B38" i="56"/>
  <c r="A38" i="56"/>
  <c r="B37" i="56"/>
  <c r="A37" i="56"/>
  <c r="B36" i="56"/>
  <c r="A36" i="56"/>
  <c r="Y35" i="56"/>
  <c r="X35" i="56"/>
  <c r="W35" i="56"/>
  <c r="V35" i="56"/>
  <c r="U35" i="56"/>
  <c r="T35" i="56"/>
  <c r="S35" i="56"/>
  <c r="R35" i="56"/>
  <c r="Q35" i="56"/>
  <c r="P35" i="56"/>
  <c r="O35" i="56"/>
  <c r="N35" i="56"/>
  <c r="M35" i="56"/>
  <c r="L35" i="56"/>
  <c r="K35" i="56"/>
  <c r="J35" i="56"/>
  <c r="I35" i="56"/>
  <c r="H35" i="56"/>
  <c r="G35" i="56"/>
  <c r="F35" i="56"/>
  <c r="E35" i="56"/>
  <c r="D35" i="56"/>
  <c r="C35" i="56"/>
  <c r="B35" i="56"/>
  <c r="U45" i="56"/>
  <c r="N45" i="56"/>
  <c r="W45" i="56" l="1"/>
  <c r="F45" i="56"/>
  <c r="Z44" i="56"/>
  <c r="G45" i="56"/>
  <c r="V45" i="56"/>
  <c r="B44" i="56"/>
  <c r="Y45" i="56"/>
  <c r="Q45" i="56"/>
  <c r="J45" i="56"/>
  <c r="I45" i="56"/>
  <c r="C45" i="56"/>
  <c r="K45" i="56"/>
  <c r="B39" i="56"/>
  <c r="S45" i="56"/>
  <c r="P45" i="56"/>
  <c r="R45" i="56"/>
  <c r="H45" i="56"/>
  <c r="X45" i="56"/>
  <c r="M45" i="56"/>
  <c r="T45" i="56"/>
  <c r="D45" i="56"/>
  <c r="B45" i="56" l="1"/>
  <c r="B47" i="56"/>
</calcChain>
</file>

<file path=xl/sharedStrings.xml><?xml version="1.0" encoding="utf-8"?>
<sst xmlns="http://schemas.openxmlformats.org/spreadsheetml/2006/main" count="91" uniqueCount="91">
  <si>
    <t>Position</t>
  </si>
  <si>
    <t>Total Contract FTE (s)</t>
  </si>
  <si>
    <t>Branchville (BCF)</t>
  </si>
  <si>
    <t>Chain O' Lakes (COL)</t>
  </si>
  <si>
    <t>Correctional Industrial Facility (CIF)</t>
  </si>
  <si>
    <t>Edinburg Correctional Facility (ECF)</t>
  </si>
  <si>
    <t>Stark County</t>
  </si>
  <si>
    <t>Indiana State Prison (ISP)</t>
  </si>
  <si>
    <t>Indiana Women's Prison (IWP)</t>
  </si>
  <si>
    <t>Parole Liaisons (Vendor)</t>
  </si>
  <si>
    <t>Madison Correctional Facility (MCU)</t>
  </si>
  <si>
    <t>Miami Correctional Facility (MCF)</t>
  </si>
  <si>
    <t>New Castle Correctional Facility (NCCF)</t>
  </si>
  <si>
    <t>Pendleton Correctional Facility (ISR)</t>
  </si>
  <si>
    <t>Plainfield Correctional  Facility (IYC)</t>
  </si>
  <si>
    <t>Putnamville (ISF)</t>
  </si>
  <si>
    <t>Reception Diagnostic Center (RDC)</t>
  </si>
  <si>
    <t>Rockville Correctional Facility (RCF)</t>
  </si>
  <si>
    <t>South Bend Work Release (SBWR)</t>
  </si>
  <si>
    <t>Wabash Valley Correction Facility (WVCF)</t>
  </si>
  <si>
    <t>Westville (WCC)</t>
  </si>
  <si>
    <t>Laporte (LPJ)</t>
  </si>
  <si>
    <t>Logansport (LJCF)</t>
  </si>
  <si>
    <t>Pendleton Juvenile (PJCF)</t>
  </si>
  <si>
    <t>Heritage Trails (HTCF)</t>
  </si>
  <si>
    <t>Day Shift</t>
  </si>
  <si>
    <t>Addiction Recovery Specialist</t>
  </si>
  <si>
    <t>Addiction Recovery Professional</t>
  </si>
  <si>
    <t>Administrative Assistant</t>
  </si>
  <si>
    <t>Behavioral Health Specialist</t>
  </si>
  <si>
    <t>Certified Medication Aide</t>
  </si>
  <si>
    <t>Clerk</t>
  </si>
  <si>
    <t>Dental Assistant</t>
  </si>
  <si>
    <t>Dentist</t>
  </si>
  <si>
    <t>Director of Nursing</t>
  </si>
  <si>
    <t>Director-Addiction Recovery</t>
  </si>
  <si>
    <t>Health Services Administrator</t>
  </si>
  <si>
    <t>Limsnet Coordinator</t>
  </si>
  <si>
    <t>LPN</t>
  </si>
  <si>
    <t>Medical Assistant</t>
  </si>
  <si>
    <t>Medical Director</t>
  </si>
  <si>
    <t>Medical Records Clerk</t>
  </si>
  <si>
    <t>Mental Health Clerk/ Psychiatry</t>
  </si>
  <si>
    <t>Mental Health Intern</t>
  </si>
  <si>
    <t>Mental Health Nurse Practitioner</t>
  </si>
  <si>
    <t>Mental Health Professional</t>
  </si>
  <si>
    <t>Nurse Practitioner</t>
  </si>
  <si>
    <t>Nursing Assistant</t>
  </si>
  <si>
    <t>Optometrist</t>
  </si>
  <si>
    <t>Psychiatrist</t>
  </si>
  <si>
    <t>Psychologist</t>
  </si>
  <si>
    <t>RN</t>
  </si>
  <si>
    <t>Staff Physician</t>
  </si>
  <si>
    <t>Substance Abuse Clerk</t>
  </si>
  <si>
    <t>Transitional Health Care Facilitator</t>
  </si>
  <si>
    <t>Transitional Health Care Liaison</t>
  </si>
  <si>
    <t>Quality Assurance Cooridnator</t>
  </si>
  <si>
    <t>Total Day Shift</t>
  </si>
  <si>
    <t>Total All Shifts</t>
  </si>
  <si>
    <t>Regional office</t>
  </si>
  <si>
    <t xml:space="preserve">   </t>
  </si>
  <si>
    <t>Total Including Regional Office</t>
  </si>
  <si>
    <t>Regional Staff Position</t>
  </si>
  <si>
    <t>FTE Final</t>
  </si>
  <si>
    <t>Vice President of Operations</t>
  </si>
  <si>
    <t>Regional Medical Director</t>
  </si>
  <si>
    <t>Associate Regional Medical Director</t>
  </si>
  <si>
    <t>Regional Director of Nursing</t>
  </si>
  <si>
    <t>Education/Training RN</t>
  </si>
  <si>
    <t>UM Case Manager</t>
  </si>
  <si>
    <t>Regional Utilization Manager (RN)-OP</t>
  </si>
  <si>
    <t>IC Coordinator</t>
  </si>
  <si>
    <t>CQI Coordinator</t>
  </si>
  <si>
    <t>Women/Youth/Infant Services Coordinator</t>
  </si>
  <si>
    <t>Regional Behavioral Health Director (PsyD/PhD)</t>
  </si>
  <si>
    <t>Regional Director of Psychiatry</t>
  </si>
  <si>
    <t>Regional Mental Health Director</t>
  </si>
  <si>
    <t>Regional Director-Addiction Recovery</t>
  </si>
  <si>
    <t>Asso. Regional Dir. of Addiction Recovery Services</t>
  </si>
  <si>
    <t>Regional Director of Transitional Health</t>
  </si>
  <si>
    <t>Regional Dental Director</t>
  </si>
  <si>
    <t>Regional Manager</t>
  </si>
  <si>
    <t>Grievance/Correspondence Coordinator</t>
  </si>
  <si>
    <t>Director of Telehealth</t>
  </si>
  <si>
    <t>Administrative Assistant IOT/NextGen Coord</t>
  </si>
  <si>
    <t>Administrative Assistant Office Manager</t>
  </si>
  <si>
    <t>Physical Therapist</t>
  </si>
  <si>
    <t>X-Ray Technician (vendor)</t>
  </si>
  <si>
    <t>MAT Coordinator</t>
  </si>
  <si>
    <t>Regional Clinical Pharmacist</t>
  </si>
  <si>
    <t>Total Regional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</si>
</sst>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#,##0.00"/>
    <numFmt numFmtId="165" formatCode="#,##0.0_);[Red]\(#,##0.0\)"/>
    <numFmt numFmtId="166" formatCode="#,##0.000_);[Red]\(#,##0.000\)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theme="1"/>
      <name val="Tahoma"/>
      <family val="2"/>
    </font>
    <font>
      <sz val="12"/>
      <color theme="1"/>
      <name val="Arial"/>
      <family val="2"/>
    </font>
    <font>
      <i/>
      <sz val="11"/>
      <color theme="1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EF9857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0" tint="-0.14999847407452621"/>
      </right>
      <top style="thin">
        <color indexed="64"/>
      </top>
      <bottom/>
      <diagonal/>
    </border>
    <border>
      <left style="thin">
        <color theme="0" tint="-0.14999847407452621"/>
      </left>
      <right/>
      <top style="thin">
        <color indexed="64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indexed="64"/>
      </top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7" fillId="0" borderId="0"/>
    <xf numFmtId="0" fontId="9" fillId="0" borderId="0"/>
  </cellStyleXfs>
  <cellXfs count="1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2" fontId="0" fillId="3" borderId="1" xfId="0" applyNumberFormat="1" applyFill="1" applyBorder="1" applyAlignment="1">
      <alignment wrapText="1"/>
    </xf>
    <xf numFmtId="9" fontId="0" fillId="3" borderId="1" xfId="1" applyFont="1" applyFill="1" applyBorder="1" applyAlignment="1">
      <alignment wrapText="1"/>
    </xf>
    <xf numFmtId="0" fontId="3" fillId="5" borderId="1" xfId="0" applyFont="1" applyFill="1" applyBorder="1"/>
    <xf numFmtId="0" fontId="5" fillId="0" borderId="0" xfId="0" applyFont="1" applyAlignment="1">
      <alignment horizontal="center"/>
    </xf>
    <xf numFmtId="0" fontId="14" fillId="10" borderId="1" xfId="0" applyFont="1" applyFill="1" applyBorder="1"/>
    <xf numFmtId="0" fontId="14" fillId="2" borderId="1" xfId="0" applyFont="1" applyFill="1" applyBorder="1" applyAlignment="1">
      <alignment horizontal="center" wrapText="1"/>
    </xf>
    <xf numFmtId="0" fontId="14" fillId="10" borderId="1" xfId="0" applyFont="1" applyFill="1" applyBorder="1" applyAlignment="1">
      <alignment horizontal="center" wrapText="1"/>
    </xf>
    <xf numFmtId="0" fontId="15" fillId="0" borderId="0" xfId="0" applyFont="1"/>
    <xf numFmtId="164" fontId="16" fillId="0" borderId="0" xfId="0" applyNumberFormat="1" applyFont="1"/>
    <xf numFmtId="164" fontId="16" fillId="0" borderId="5" xfId="0" applyNumberFormat="1" applyFont="1" applyBorder="1"/>
    <xf numFmtId="164" fontId="16" fillId="0" borderId="7" xfId="0" applyNumberFormat="1" applyFont="1" applyBorder="1"/>
    <xf numFmtId="164" fontId="16" fillId="0" borderId="8" xfId="0" applyNumberFormat="1" applyFont="1" applyBorder="1"/>
    <xf numFmtId="164" fontId="16" fillId="0" borderId="10" xfId="0" applyNumberFormat="1" applyFont="1" applyBorder="1"/>
    <xf numFmtId="0" fontId="14" fillId="0" borderId="0" xfId="0" applyFont="1"/>
    <xf numFmtId="40" fontId="16" fillId="0" borderId="4" xfId="0" applyNumberFormat="1" applyFont="1" applyBorder="1" applyAlignment="1">
      <alignment wrapText="1"/>
    </xf>
    <xf numFmtId="40" fontId="17" fillId="0" borderId="0" xfId="0" applyNumberFormat="1" applyFont="1" applyAlignment="1">
      <alignment wrapText="1"/>
    </xf>
    <xf numFmtId="40" fontId="16" fillId="0" borderId="11" xfId="0" applyNumberFormat="1" applyFont="1" applyBorder="1" applyAlignment="1">
      <alignment wrapText="1"/>
    </xf>
    <xf numFmtId="0" fontId="14" fillId="0" borderId="0" xfId="0" applyFont="1" applyAlignment="1">
      <alignment wrapText="1"/>
    </xf>
    <xf numFmtId="40" fontId="14" fillId="0" borderId="0" xfId="0" applyNumberFormat="1" applyFont="1"/>
    <xf numFmtId="0" fontId="18" fillId="0" borderId="0" xfId="0" applyFont="1"/>
    <xf numFmtId="0" fontId="0" fillId="0" borderId="1" xfId="0" applyBorder="1" applyAlignment="1">
      <alignment horizontal="left" vertical="center"/>
    </xf>
    <xf numFmtId="0" fontId="6" fillId="7" borderId="0" xfId="0" applyFont="1" applyFill="1" applyAlignment="1">
      <alignment horizontal="center" vertical="center" wrapText="1"/>
    </xf>
    <xf numFmtId="9" fontId="2" fillId="7" borderId="0" xfId="0" applyNumberFormat="1" applyFont="1" applyFill="1" applyAlignment="1">
      <alignment horizontal="center" vertical="center" wrapText="1"/>
    </xf>
    <xf numFmtId="9" fontId="2" fillId="7" borderId="0" xfId="1" quotePrefix="1" applyFont="1" applyFill="1" applyBorder="1" applyAlignment="1">
      <alignment horizontal="center" vertical="center" wrapText="1"/>
    </xf>
    <xf numFmtId="0" fontId="2" fillId="7" borderId="0" xfId="0" quotePrefix="1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9" fontId="2" fillId="0" borderId="0" xfId="0" applyNumberFormat="1" applyFont="1" applyAlignment="1">
      <alignment horizontal="center" vertical="center" wrapText="1"/>
    </xf>
    <xf numFmtId="9" fontId="2" fillId="0" borderId="0" xfId="1" applyFont="1" applyFill="1" applyBorder="1" applyAlignment="1">
      <alignment horizontal="center" vertical="center" wrapText="1"/>
    </xf>
    <xf numFmtId="9" fontId="2" fillId="7" borderId="0" xfId="1" applyFont="1" applyFill="1" applyBorder="1" applyAlignment="1">
      <alignment horizontal="center" vertical="center" wrapText="1"/>
    </xf>
    <xf numFmtId="9" fontId="2" fillId="7" borderId="0" xfId="0" quotePrefix="1" applyNumberFormat="1" applyFont="1" applyFill="1" applyAlignment="1">
      <alignment horizontal="center" vertical="center" wrapText="1"/>
    </xf>
    <xf numFmtId="9" fontId="2" fillId="0" borderId="0" xfId="0" quotePrefix="1" applyNumberFormat="1" applyFont="1" applyAlignment="1">
      <alignment horizontal="center" vertical="center" wrapText="1"/>
    </xf>
    <xf numFmtId="0" fontId="13" fillId="6" borderId="0" xfId="0" applyFont="1" applyFill="1" applyAlignment="1">
      <alignment horizontal="center" vertical="center" wrapText="1"/>
    </xf>
    <xf numFmtId="9" fontId="1" fillId="6" borderId="0" xfId="0" applyNumberFormat="1" applyFont="1" applyFill="1" applyAlignment="1">
      <alignment horizontal="center" vertical="center" wrapText="1"/>
    </xf>
    <xf numFmtId="9" fontId="1" fillId="6" borderId="0" xfId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0" fontId="6" fillId="0" borderId="0" xfId="0" applyNumberFormat="1" applyFont="1" applyAlignment="1">
      <alignment wrapText="1"/>
    </xf>
    <xf numFmtId="2" fontId="6" fillId="0" borderId="0" xfId="0" applyNumberFormat="1" applyFont="1" applyAlignment="1">
      <alignment wrapText="1"/>
    </xf>
    <xf numFmtId="0" fontId="11" fillId="0" borderId="0" xfId="0" applyFont="1" applyAlignment="1">
      <alignment horizontal="right" wrapText="1"/>
    </xf>
    <xf numFmtId="9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9" fontId="10" fillId="0" borderId="0" xfId="1" applyFont="1" applyFill="1" applyBorder="1" applyAlignment="1">
      <alignment horizontal="center" vertical="center" wrapText="1"/>
    </xf>
    <xf numFmtId="2" fontId="0" fillId="0" borderId="0" xfId="0" applyNumberFormat="1" applyAlignment="1">
      <alignment wrapText="1"/>
    </xf>
    <xf numFmtId="9" fontId="0" fillId="0" borderId="0" xfId="1" applyFont="1" applyFill="1" applyBorder="1" applyAlignment="1">
      <alignment horizontal="right" vertical="center" wrapText="1"/>
    </xf>
    <xf numFmtId="9" fontId="1" fillId="0" borderId="0" xfId="1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wrapText="1"/>
    </xf>
    <xf numFmtId="2" fontId="2" fillId="0" borderId="0" xfId="0" applyNumberFormat="1" applyFont="1" applyAlignment="1">
      <alignment horizontal="right" vertical="center" wrapText="1"/>
    </xf>
    <xf numFmtId="2" fontId="2" fillId="0" borderId="0" xfId="0" applyNumberFormat="1" applyFont="1" applyAlignment="1">
      <alignment wrapText="1"/>
    </xf>
    <xf numFmtId="2" fontId="0" fillId="0" borderId="0" xfId="0" applyNumberFormat="1" applyAlignment="1">
      <alignment vertical="center"/>
    </xf>
    <xf numFmtId="2" fontId="0" fillId="0" borderId="0" xfId="0" applyNumberFormat="1"/>
    <xf numFmtId="9" fontId="0" fillId="0" borderId="0" xfId="1" applyFont="1" applyFill="1" applyBorder="1" applyAlignment="1"/>
    <xf numFmtId="10" fontId="0" fillId="0" borderId="0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2" fontId="2" fillId="0" borderId="0" xfId="0" applyNumberFormat="1" applyFont="1" applyAlignment="1">
      <alignment vertical="center"/>
    </xf>
    <xf numFmtId="2" fontId="8" fillId="0" borderId="0" xfId="0" applyNumberFormat="1" applyFont="1" applyAlignment="1">
      <alignment vertical="center"/>
    </xf>
    <xf numFmtId="2" fontId="8" fillId="0" borderId="0" xfId="0" applyNumberFormat="1" applyFont="1"/>
    <xf numFmtId="9" fontId="8" fillId="0" borderId="0" xfId="1" applyFont="1" applyFill="1" applyBorder="1" applyAlignment="1"/>
    <xf numFmtId="10" fontId="8" fillId="0" borderId="0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10" fontId="1" fillId="0" borderId="0" xfId="0" applyNumberFormat="1" applyFont="1" applyAlignment="1">
      <alignment vertical="center"/>
    </xf>
    <xf numFmtId="2" fontId="1" fillId="0" borderId="2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3" fillId="5" borderId="2" xfId="0" applyNumberFormat="1" applyFont="1" applyFill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0" fontId="12" fillId="0" borderId="0" xfId="0" applyFont="1" applyAlignment="1">
      <alignment horizontal="center"/>
    </xf>
    <xf numFmtId="14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164" fontId="16" fillId="4" borderId="0" xfId="0" applyNumberFormat="1" applyFont="1" applyFill="1"/>
    <xf numFmtId="0" fontId="15" fillId="4" borderId="0" xfId="0" applyFont="1" applyFill="1"/>
    <xf numFmtId="166" fontId="16" fillId="3" borderId="1" xfId="0" applyNumberFormat="1" applyFont="1" applyFill="1" applyBorder="1" applyAlignment="1">
      <alignment wrapText="1"/>
    </xf>
    <xf numFmtId="0" fontId="19" fillId="0" borderId="1" xfId="0" applyFont="1" applyBorder="1"/>
    <xf numFmtId="40" fontId="20" fillId="4" borderId="6" xfId="0" applyNumberFormat="1" applyFont="1" applyFill="1" applyBorder="1" applyAlignment="1">
      <alignment wrapText="1"/>
    </xf>
    <xf numFmtId="0" fontId="19" fillId="0" borderId="0" xfId="0" applyFont="1"/>
    <xf numFmtId="40" fontId="20" fillId="0" borderId="9" xfId="0" applyNumberFormat="1" applyFont="1" applyBorder="1" applyAlignment="1">
      <alignment wrapText="1"/>
    </xf>
    <xf numFmtId="40" fontId="20" fillId="0" borderId="0" xfId="0" applyNumberFormat="1" applyFont="1" applyAlignment="1">
      <alignment wrapText="1"/>
    </xf>
    <xf numFmtId="0" fontId="19" fillId="4" borderId="1" xfId="0" applyFont="1" applyFill="1" applyBorder="1"/>
    <xf numFmtId="40" fontId="20" fillId="4" borderId="0" xfId="0" applyNumberFormat="1" applyFont="1" applyFill="1" applyAlignment="1">
      <alignment wrapText="1"/>
    </xf>
    <xf numFmtId="0" fontId="19" fillId="4" borderId="0" xfId="0" applyFont="1" applyFill="1"/>
    <xf numFmtId="0" fontId="16" fillId="8" borderId="1" xfId="0" applyFont="1" applyFill="1" applyBorder="1"/>
    <xf numFmtId="40" fontId="16" fillId="12" borderId="1" xfId="0" applyNumberFormat="1" applyFont="1" applyFill="1" applyBorder="1" applyAlignment="1">
      <alignment wrapText="1"/>
    </xf>
    <xf numFmtId="40" fontId="16" fillId="3" borderId="1" xfId="0" applyNumberFormat="1" applyFont="1" applyFill="1" applyBorder="1" applyAlignment="1">
      <alignment wrapText="1"/>
    </xf>
    <xf numFmtId="40" fontId="16" fillId="9" borderId="3" xfId="0" applyNumberFormat="1" applyFont="1" applyFill="1" applyBorder="1" applyAlignment="1">
      <alignment wrapText="1"/>
    </xf>
    <xf numFmtId="165" fontId="16" fillId="9" borderId="1" xfId="0" applyNumberFormat="1" applyFont="1" applyFill="1" applyBorder="1" applyAlignment="1">
      <alignment wrapText="1"/>
    </xf>
    <xf numFmtId="40" fontId="16" fillId="9" borderId="1" xfId="0" applyNumberFormat="1" applyFont="1" applyFill="1" applyBorder="1" applyAlignment="1">
      <alignment wrapText="1"/>
    </xf>
    <xf numFmtId="0" fontId="16" fillId="4" borderId="1" xfId="0" applyFont="1" applyFill="1" applyBorder="1"/>
    <xf numFmtId="40" fontId="16" fillId="4" borderId="1" xfId="0" applyNumberFormat="1" applyFont="1" applyFill="1" applyBorder="1" applyAlignment="1">
      <alignment wrapText="1"/>
    </xf>
    <xf numFmtId="0" fontId="0" fillId="6" borderId="1" xfId="0" applyFill="1" applyBorder="1" applyAlignment="1">
      <alignment horizontal="left" vertical="center"/>
    </xf>
    <xf numFmtId="2" fontId="0" fillId="6" borderId="2" xfId="0" applyNumberFormat="1" applyFill="1" applyBorder="1" applyAlignment="1">
      <alignment horizontal="center" vertical="center" wrapText="1"/>
    </xf>
    <xf numFmtId="2" fontId="0" fillId="6" borderId="0" xfId="0" applyNumberFormat="1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6" borderId="0" xfId="0" applyFill="1" applyAlignment="1">
      <alignment horizontal="left" vertical="center"/>
    </xf>
    <xf numFmtId="0" fontId="0" fillId="6" borderId="0" xfId="0" applyFill="1"/>
    <xf numFmtId="0" fontId="0" fillId="4" borderId="1" xfId="0" applyFill="1" applyBorder="1" applyAlignment="1">
      <alignment horizontal="left" vertical="center"/>
    </xf>
    <xf numFmtId="2" fontId="0" fillId="4" borderId="2" xfId="0" applyNumberFormat="1" applyFill="1" applyBorder="1" applyAlignment="1">
      <alignment horizontal="center" vertical="center" wrapText="1"/>
    </xf>
    <xf numFmtId="2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0" xfId="0" applyFill="1"/>
    <xf numFmtId="0" fontId="0" fillId="4" borderId="0" xfId="0" applyFill="1" applyAlignment="1" applyProtection="1">
      <alignment horizontal="center" vertical="center"/>
      <protection locked="0"/>
    </xf>
    <xf numFmtId="0" fontId="2" fillId="6" borderId="1" xfId="0" applyFont="1" applyFill="1" applyBorder="1" applyAlignment="1">
      <alignment horizontal="left" vertical="center"/>
    </xf>
    <xf numFmtId="2" fontId="2" fillId="6" borderId="2" xfId="0" applyNumberFormat="1" applyFont="1" applyFill="1" applyBorder="1" applyAlignment="1">
      <alignment horizontal="center" vertical="center" wrapText="1"/>
    </xf>
    <xf numFmtId="2" fontId="8" fillId="6" borderId="0" xfId="0" applyNumberFormat="1" applyFont="1" applyFill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0" fontId="8" fillId="6" borderId="0" xfId="0" applyFont="1" applyFill="1" applyAlignment="1">
      <alignment horizontal="left" vertical="center"/>
    </xf>
    <xf numFmtId="164" fontId="17" fillId="4" borderId="0" xfId="0" applyNumberFormat="1" applyFont="1" applyFill="1"/>
    <xf numFmtId="164" fontId="17" fillId="0" borderId="0" xfId="0" applyNumberFormat="1" applyFont="1"/>
    <xf numFmtId="40" fontId="19" fillId="0" borderId="0" xfId="0" applyNumberFormat="1" applyFont="1"/>
    <xf numFmtId="40" fontId="17" fillId="4" borderId="1" xfId="0" applyNumberFormat="1" applyFont="1" applyFill="1" applyBorder="1" applyAlignment="1">
      <alignment wrapText="1"/>
    </xf>
    <xf numFmtId="165" fontId="19" fillId="0" borderId="0" xfId="0" applyNumberFormat="1" applyFont="1"/>
    <xf numFmtId="0" fontId="14" fillId="11" borderId="1" xfId="0" applyFont="1" applyFill="1" applyBorder="1" applyAlignment="1">
      <alignment horizontal="center"/>
    </xf>
    <xf numFmtId="0" fontId="14" fillId="11" borderId="3" xfId="0" applyFont="1" applyFill="1" applyBorder="1" applyAlignment="1">
      <alignment horizontal="center"/>
    </xf>
    <xf numFmtId="0" fontId="16" fillId="11" borderId="1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3" borderId="1" xfId="0" applyFill="1" applyBorder="1" applyAlignment="1">
      <alignment horizontal="center" wrapText="1"/>
    </xf>
    <xf numFmtId="9" fontId="0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</cellXfs>
  <cellStyles count="4">
    <cellStyle name="Normal" xfId="0" builtinId="0"/>
    <cellStyle name="Normal 2" xfId="3" xr:uid="{00000000-0005-0000-0000-000002000000}"/>
    <cellStyle name="Normal 4" xfId="2" xr:uid="{00000000-0005-0000-0000-000003000000}"/>
    <cellStyle name="Percent" xfId="1" builtinId="5"/>
  </cellStyles>
  <dxfs count="1">
    <dxf>
      <font>
        <b/>
        <i val="0"/>
      </font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7C80"/>
      <color rgb="FFFF9999"/>
      <color rgb="FFEF9857"/>
      <color rgb="FFADEAFD"/>
      <color rgb="FF0D5FC3"/>
      <color rgb="FFDA9CFC"/>
      <color rgb="FF9999FF"/>
      <color rgb="FFE0C1FF"/>
      <color rgb="FFFD341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3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ENTFS1\Recruiting\Users\apederson\AppData\Local\Microsoft\Windows\INetCache\Content.Outlook\BBURSY3V\Variance%20Report%20by%20Facility%2012-12-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hmnet.mhm-services.local\mhmdfs\Finance\FINANCIAL%20ANALYSIS\Proposals\PDOC\PDOC%20Medical%202014\PA%20Medical%20Pricing%20Workboo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LC\Monthly%20Reports\IN%20Staffing%20Matrix%20and%20Reports\Matrix\Monthly%20Matrixes\9.7.2023%20Staffing%20Matri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TEs"/>
      <sheetName val="PIVOT"/>
      <sheetName val="Active List"/>
      <sheetName val="Contract v Hired Title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dit"/>
      <sheetName val="Instructions"/>
      <sheetName val="Assumptions-Risks-Notes"/>
      <sheetName val="Inmates"/>
      <sheetName val="Comparative"/>
      <sheetName val="PIPD Comparisons"/>
      <sheetName val="Salary Rate Compare Across Prog"/>
      <sheetName val="Staffing Ratios"/>
      <sheetName val="Outside Services Analysis"/>
      <sheetName val="Summary Detail"/>
      <sheetName val="Summary By Position"/>
      <sheetName val="Pharmacy"/>
      <sheetName val="Hospital &amp; Specialty"/>
      <sheetName val="Ancillary"/>
      <sheetName val="Clinical Supplies and Equipment"/>
      <sheetName val="Ancillary Comparison"/>
      <sheetName val="Administrative Costs"/>
      <sheetName val="Credentialing"/>
      <sheetName val="Travel"/>
      <sheetName val="Admin Ratios"/>
      <sheetName val="Capital &amp; IT Overhead Detail "/>
      <sheetName val="Kronos "/>
      <sheetName val="Insurance and Bonding"/>
      <sheetName val="Insurance Detail Comp"/>
      <sheetName val="Start Up"/>
      <sheetName val="RO Compare to CCS"/>
      <sheetName val="Staffing Vol and Rate Variance"/>
      <sheetName val="Staffing Matrix"/>
      <sheetName val="Staffing_year 1"/>
      <sheetName val="Staffing_year 2"/>
      <sheetName val="Finance Requirements"/>
      <sheetName val="Pricing Checklist"/>
      <sheetName val="Staffing_year 3"/>
      <sheetName val="Staffing_year 4"/>
      <sheetName val="Staffing_year 5"/>
      <sheetName val="Benefits"/>
      <sheetName val="Liquidated Damages"/>
      <sheetName val="Contract Summary"/>
      <sheetName val="Lists"/>
      <sheetName val="2. Cost Submittal Overview"/>
      <sheetName val="3. Cost Breakdown Worksheet"/>
      <sheetName val="4. Non-Evaluated Cost"/>
      <sheetName val="Sheet4"/>
      <sheetName val="PIPD_Comparisons"/>
      <sheetName val="Salary_Rate_Compare_Across_Prog"/>
      <sheetName val="Staffing_Ratios"/>
      <sheetName val="Outside_Services_Analysis"/>
      <sheetName val="Summary_Detail"/>
      <sheetName val="Summary_By_Position"/>
      <sheetName val="Hospital_&amp;_Specialty"/>
      <sheetName val="Clinical_Supplies_and_Equipment"/>
      <sheetName val="Ancillary_Comparison"/>
      <sheetName val="Administrative_Costs"/>
      <sheetName val="Admin_Ratios"/>
      <sheetName val="Capital_&amp;_IT_Overhead_Detail_"/>
      <sheetName val="Kronos_"/>
      <sheetName val="Insurance_and_Bonding"/>
      <sheetName val="Insurance_Detail_Comp"/>
      <sheetName val="Start_Up"/>
      <sheetName val="RO_Compare_to_CCS"/>
      <sheetName val="Staffing_Vol_and_Rate_Variance"/>
      <sheetName val="Staffing_Matrix"/>
      <sheetName val="Staffing_year_1"/>
      <sheetName val="Staffing_year_2"/>
      <sheetName val="Finance_Requirements"/>
      <sheetName val="Pricing_Checklist"/>
      <sheetName val="Staffing_year_3"/>
      <sheetName val="Staffing_year_4"/>
      <sheetName val="Staffing_year_5"/>
      <sheetName val="Liquidated_Damages"/>
      <sheetName val="Contract_Summary"/>
      <sheetName val="2__Cost_Submittal_Overview"/>
      <sheetName val="3__Cost_Breakdown_Worksheet"/>
      <sheetName val="4__Non-Evaluated_Cost"/>
      <sheetName val="PIPD_Comparisons1"/>
      <sheetName val="Salary_Rate_Compare_Across_Pro1"/>
      <sheetName val="Staffing_Ratios1"/>
      <sheetName val="Outside_Services_Analysis1"/>
      <sheetName val="Summary_Detail1"/>
      <sheetName val="Summary_By_Position1"/>
      <sheetName val="Hospital_&amp;_Specialty1"/>
      <sheetName val="Clinical_Supplies_and_Equipmen1"/>
      <sheetName val="Ancillary_Comparison1"/>
      <sheetName val="Administrative_Costs1"/>
      <sheetName val="Admin_Ratios1"/>
      <sheetName val="Capital_&amp;_IT_Overhead_Detail_1"/>
      <sheetName val="Kronos_1"/>
      <sheetName val="Insurance_and_Bonding1"/>
      <sheetName val="Insurance_Detail_Comp1"/>
      <sheetName val="Start_Up1"/>
      <sheetName val="RO_Compare_to_CCS1"/>
      <sheetName val="Staffing_Vol_and_Rate_Variance1"/>
      <sheetName val="Staffing_Matrix1"/>
      <sheetName val="Staffing_year_11"/>
      <sheetName val="Staffing_year_21"/>
      <sheetName val="Finance_Requirements1"/>
      <sheetName val="Pricing_Checklist1"/>
      <sheetName val="Staffing_year_31"/>
      <sheetName val="Staffing_year_41"/>
      <sheetName val="Staffing_year_51"/>
      <sheetName val="Liquidated_Damages1"/>
      <sheetName val="Contract_Summary1"/>
      <sheetName val="2__Cost_Submittal_Overview1"/>
      <sheetName val="3__Cost_Breakdown_Worksheet1"/>
      <sheetName val="4__Non-Evaluated_Cos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 Staffing Matrix"/>
      <sheetName val="IN Regional"/>
    </sheetNames>
    <sheetDataSet>
      <sheetData sheetId="0" refreshError="1">
        <row r="39">
          <cell r="A39" t="str">
            <v>Evening Shift</v>
          </cell>
          <cell r="B39"/>
          <cell r="C39"/>
          <cell r="D39"/>
          <cell r="E39"/>
          <cell r="F39"/>
          <cell r="G39"/>
          <cell r="H39"/>
          <cell r="I39"/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</row>
        <row r="42">
          <cell r="A42" t="str">
            <v>LPN</v>
          </cell>
        </row>
        <row r="44">
          <cell r="A44" t="str">
            <v>Nursing Assistant</v>
          </cell>
        </row>
        <row r="45">
          <cell r="A45" t="str">
            <v>RN</v>
          </cell>
        </row>
        <row r="46">
          <cell r="A46" t="str">
            <v>Total Evening Shift</v>
          </cell>
          <cell r="D46">
            <v>0</v>
          </cell>
          <cell r="F46">
            <v>1</v>
          </cell>
          <cell r="G46">
            <v>0</v>
          </cell>
          <cell r="H46">
            <v>7</v>
          </cell>
          <cell r="J46">
            <v>0</v>
          </cell>
          <cell r="O46">
            <v>7.1999999999999993</v>
          </cell>
          <cell r="P46">
            <v>5.6</v>
          </cell>
          <cell r="S46">
            <v>0</v>
          </cell>
          <cell r="V46">
            <v>1.4</v>
          </cell>
          <cell r="W46">
            <v>1.4</v>
          </cell>
          <cell r="X46">
            <v>2.4</v>
          </cell>
        </row>
        <row r="47">
          <cell r="A47" t="str">
            <v>Night Shift</v>
          </cell>
          <cell r="B47"/>
          <cell r="C47"/>
          <cell r="D47"/>
          <cell r="E47"/>
          <cell r="F47"/>
          <cell r="G47"/>
          <cell r="H47"/>
          <cell r="I47"/>
          <cell r="J47"/>
          <cell r="K47"/>
          <cell r="L47"/>
          <cell r="M47"/>
          <cell r="N47"/>
          <cell r="O47"/>
          <cell r="P47"/>
          <cell r="Q47"/>
          <cell r="R47"/>
          <cell r="S47"/>
          <cell r="T47"/>
          <cell r="U47"/>
          <cell r="V47"/>
          <cell r="W47"/>
          <cell r="X47"/>
          <cell r="Y47"/>
        </row>
        <row r="48">
          <cell r="A48" t="str">
            <v>LPN</v>
          </cell>
        </row>
        <row r="49">
          <cell r="A49" t="str">
            <v>Nursing Assistant</v>
          </cell>
        </row>
        <row r="50">
          <cell r="A50" t="str">
            <v>RN</v>
          </cell>
        </row>
        <row r="51">
          <cell r="A51" t="str">
            <v>Total Night Shift</v>
          </cell>
          <cell r="D51">
            <v>0</v>
          </cell>
          <cell r="E51">
            <v>2.8</v>
          </cell>
          <cell r="F51">
            <v>0</v>
          </cell>
          <cell r="G51">
            <v>0</v>
          </cell>
          <cell r="H51">
            <v>5.6</v>
          </cell>
          <cell r="I51">
            <v>1.7999999999999998</v>
          </cell>
          <cell r="J51">
            <v>0</v>
          </cell>
          <cell r="N51">
            <v>2.8</v>
          </cell>
          <cell r="O51">
            <v>5.6</v>
          </cell>
          <cell r="P51">
            <v>4.1999999999999993</v>
          </cell>
          <cell r="Q51">
            <v>2.8</v>
          </cell>
          <cell r="S51">
            <v>0</v>
          </cell>
          <cell r="T51">
            <v>5.6</v>
          </cell>
          <cell r="V51">
            <v>1.4</v>
          </cell>
          <cell r="W51">
            <v>1.4</v>
          </cell>
          <cell r="X51">
            <v>1.4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CFE47-7335-4B47-A672-D0B7F54A1F86}">
  <sheetPr codeName="Sheet2">
    <tabColor rgb="FF00B0F0"/>
  </sheetPr>
  <dimension ref="A1:BB49"/>
  <sheetViews>
    <sheetView tabSelected="1" zoomScaleNormal="100" workbookViewId="0">
      <pane xSplit="1" topLeftCell="B1" activePane="topRight" state="frozen"/>
      <selection pane="topRight" activeCell="B1" sqref="B1"/>
    </sheetView>
  </sheetViews>
  <sheetFormatPr defaultColWidth="9.109375" defaultRowHeight="15.6" x14ac:dyDescent="0.3"/>
  <cols>
    <col min="1" max="1" width="43.5546875" style="14" customWidth="1"/>
    <col min="2" max="2" width="14.5546875" style="14" customWidth="1"/>
    <col min="3" max="3" width="17.5546875" style="14" customWidth="1"/>
    <col min="4" max="4" width="12.44140625" style="14" customWidth="1"/>
    <col min="5" max="5" width="18.44140625" style="14" customWidth="1"/>
    <col min="6" max="6" width="17.5546875" style="14" customWidth="1"/>
    <col min="7" max="7" width="11.44140625" style="14" customWidth="1"/>
    <col min="8" max="8" width="12.5546875" style="14" customWidth="1"/>
    <col min="9" max="9" width="13.44140625" style="14" customWidth="1"/>
    <col min="10" max="10" width="13" style="14" customWidth="1"/>
    <col min="11" max="11" width="18.88671875" style="14" customWidth="1"/>
    <col min="12" max="12" width="19.44140625" style="14" customWidth="1"/>
    <col min="13" max="13" width="18" style="14" customWidth="1"/>
    <col min="14" max="14" width="17.88671875" style="14" customWidth="1"/>
    <col min="15" max="15" width="19.109375" style="14" customWidth="1"/>
    <col min="16" max="16" width="17.44140625" style="14" customWidth="1"/>
    <col min="17" max="17" width="20.109375" style="14" customWidth="1"/>
    <col min="18" max="18" width="18.88671875" style="14" customWidth="1"/>
    <col min="19" max="19" width="13.44140625" style="14" customWidth="1"/>
    <col min="20" max="20" width="16.44140625" style="14" customWidth="1"/>
    <col min="21" max="21" width="13.44140625" style="14" customWidth="1"/>
    <col min="22" max="22" width="11.5546875" style="14" customWidth="1"/>
    <col min="23" max="23" width="16.44140625" style="14" customWidth="1"/>
    <col min="24" max="24" width="15" style="14" customWidth="1"/>
    <col min="25" max="25" width="14.5546875" style="14" customWidth="1"/>
    <col min="26" max="54" width="9.109375" style="26"/>
    <col min="55" max="16384" width="9.109375" style="14"/>
  </cols>
  <sheetData>
    <row r="1" spans="1:54" ht="60" customHeight="1" x14ac:dyDescent="0.3">
      <c r="A1" s="11" t="s">
        <v>0</v>
      </c>
      <c r="B1" s="12" t="s">
        <v>1</v>
      </c>
      <c r="C1" s="13" t="s">
        <v>2</v>
      </c>
      <c r="D1" s="12" t="s">
        <v>3</v>
      </c>
      <c r="E1" s="13" t="s">
        <v>4</v>
      </c>
      <c r="F1" s="12" t="s">
        <v>5</v>
      </c>
      <c r="G1" s="13" t="s">
        <v>6</v>
      </c>
      <c r="H1" s="12" t="s">
        <v>7</v>
      </c>
      <c r="I1" s="13" t="s">
        <v>8</v>
      </c>
      <c r="J1" s="12" t="s">
        <v>9</v>
      </c>
      <c r="K1" s="13" t="s">
        <v>10</v>
      </c>
      <c r="L1" s="12" t="s">
        <v>11</v>
      </c>
      <c r="M1" s="13" t="s">
        <v>12</v>
      </c>
      <c r="N1" s="12" t="s">
        <v>13</v>
      </c>
      <c r="O1" s="13" t="s">
        <v>14</v>
      </c>
      <c r="P1" s="12" t="s">
        <v>15</v>
      </c>
      <c r="Q1" s="13" t="s">
        <v>16</v>
      </c>
      <c r="R1" s="12" t="s">
        <v>17</v>
      </c>
      <c r="S1" s="13" t="s">
        <v>18</v>
      </c>
      <c r="T1" s="12" t="s">
        <v>19</v>
      </c>
      <c r="U1" s="13" t="s">
        <v>20</v>
      </c>
      <c r="V1" s="12" t="s">
        <v>21</v>
      </c>
      <c r="W1" s="13" t="s">
        <v>22</v>
      </c>
      <c r="X1" s="12" t="s">
        <v>23</v>
      </c>
      <c r="Y1" s="13" t="s">
        <v>24</v>
      </c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</row>
    <row r="2" spans="1:54" x14ac:dyDescent="0.3">
      <c r="A2" s="119" t="s">
        <v>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20"/>
      <c r="R2" s="119"/>
      <c r="S2" s="119"/>
      <c r="T2" s="119"/>
      <c r="U2" s="119"/>
      <c r="V2" s="119"/>
      <c r="W2" s="119"/>
      <c r="X2" s="119"/>
      <c r="Y2" s="119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</row>
    <row r="3" spans="1:54" x14ac:dyDescent="0.3">
      <c r="A3" s="80" t="s">
        <v>26</v>
      </c>
      <c r="B3" s="79">
        <v>66</v>
      </c>
      <c r="C3" s="15">
        <v>5</v>
      </c>
      <c r="D3" s="15">
        <v>0</v>
      </c>
      <c r="E3" s="15">
        <v>3</v>
      </c>
      <c r="F3" s="15">
        <v>0</v>
      </c>
      <c r="G3" s="15">
        <v>0</v>
      </c>
      <c r="H3" s="15">
        <v>7</v>
      </c>
      <c r="I3" s="15">
        <v>2</v>
      </c>
      <c r="J3" s="15">
        <v>0</v>
      </c>
      <c r="K3" s="15">
        <v>4</v>
      </c>
      <c r="L3" s="15">
        <v>3</v>
      </c>
      <c r="M3" s="15">
        <v>6</v>
      </c>
      <c r="N3" s="15">
        <v>2</v>
      </c>
      <c r="O3" s="15">
        <v>6</v>
      </c>
      <c r="P3" s="16">
        <v>5</v>
      </c>
      <c r="Q3" s="81">
        <v>0</v>
      </c>
      <c r="R3" s="17">
        <v>4</v>
      </c>
      <c r="S3" s="15">
        <v>0</v>
      </c>
      <c r="T3" s="15">
        <v>6</v>
      </c>
      <c r="U3" s="15">
        <v>7</v>
      </c>
      <c r="V3" s="15">
        <v>1</v>
      </c>
      <c r="W3" s="15">
        <v>2</v>
      </c>
      <c r="X3" s="15">
        <v>1</v>
      </c>
      <c r="Y3" s="15">
        <v>2</v>
      </c>
      <c r="Z3" s="82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</row>
    <row r="4" spans="1:54" x14ac:dyDescent="0.3">
      <c r="A4" s="80" t="s">
        <v>27</v>
      </c>
      <c r="B4" s="79">
        <v>13</v>
      </c>
      <c r="C4" s="15">
        <v>1</v>
      </c>
      <c r="D4" s="15">
        <v>0</v>
      </c>
      <c r="E4" s="15">
        <v>1</v>
      </c>
      <c r="F4" s="15">
        <v>0</v>
      </c>
      <c r="G4" s="15">
        <v>0</v>
      </c>
      <c r="H4" s="15">
        <v>2</v>
      </c>
      <c r="I4" s="15">
        <v>0</v>
      </c>
      <c r="J4" s="15">
        <v>0</v>
      </c>
      <c r="K4" s="15">
        <v>0</v>
      </c>
      <c r="L4" s="15">
        <v>1</v>
      </c>
      <c r="M4" s="15">
        <v>0</v>
      </c>
      <c r="N4" s="15">
        <v>2</v>
      </c>
      <c r="O4" s="15">
        <v>2</v>
      </c>
      <c r="P4" s="18">
        <v>1</v>
      </c>
      <c r="Q4" s="83">
        <v>0</v>
      </c>
      <c r="R4" s="19">
        <v>0</v>
      </c>
      <c r="S4" s="15">
        <v>0</v>
      </c>
      <c r="T4" s="15">
        <v>1</v>
      </c>
      <c r="U4" s="15">
        <v>2</v>
      </c>
      <c r="V4" s="15">
        <v>0</v>
      </c>
      <c r="W4" s="15">
        <v>0</v>
      </c>
      <c r="X4" s="15">
        <v>0</v>
      </c>
      <c r="Y4" s="15">
        <v>0</v>
      </c>
      <c r="Z4" s="82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</row>
    <row r="5" spans="1:54" x14ac:dyDescent="0.3">
      <c r="A5" s="80" t="s">
        <v>28</v>
      </c>
      <c r="B5" s="79">
        <f t="shared" ref="B5:B26" si="0">SUM(C5:Y5)</f>
        <v>21.5</v>
      </c>
      <c r="C5" s="15">
        <v>1</v>
      </c>
      <c r="D5" s="15">
        <v>0</v>
      </c>
      <c r="E5" s="15">
        <v>1</v>
      </c>
      <c r="F5" s="15">
        <v>0</v>
      </c>
      <c r="G5" s="15">
        <v>0</v>
      </c>
      <c r="H5" s="15">
        <v>2</v>
      </c>
      <c r="I5" s="15">
        <v>1</v>
      </c>
      <c r="J5" s="15">
        <v>0</v>
      </c>
      <c r="K5" s="15">
        <v>1</v>
      </c>
      <c r="L5" s="15">
        <v>2</v>
      </c>
      <c r="M5" s="15">
        <v>2</v>
      </c>
      <c r="N5" s="15">
        <v>1</v>
      </c>
      <c r="O5" s="15">
        <v>3</v>
      </c>
      <c r="P5" s="15">
        <v>1</v>
      </c>
      <c r="Q5" s="84">
        <v>1</v>
      </c>
      <c r="R5" s="15">
        <v>1</v>
      </c>
      <c r="S5" s="15">
        <v>0.5</v>
      </c>
      <c r="T5" s="15">
        <v>1</v>
      </c>
      <c r="U5" s="15">
        <v>1</v>
      </c>
      <c r="V5" s="15">
        <v>0</v>
      </c>
      <c r="W5" s="15">
        <v>0</v>
      </c>
      <c r="X5" s="15">
        <v>1</v>
      </c>
      <c r="Y5" s="15">
        <v>1</v>
      </c>
      <c r="Z5" s="82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</row>
    <row r="6" spans="1:54" x14ac:dyDescent="0.3">
      <c r="A6" s="80" t="s">
        <v>29</v>
      </c>
      <c r="B6" s="79">
        <v>40</v>
      </c>
      <c r="C6" s="15">
        <v>1</v>
      </c>
      <c r="D6" s="15">
        <v>0</v>
      </c>
      <c r="E6" s="15">
        <v>1</v>
      </c>
      <c r="F6" s="15">
        <v>0</v>
      </c>
      <c r="G6" s="15">
        <v>0</v>
      </c>
      <c r="H6" s="15">
        <v>2</v>
      </c>
      <c r="I6" s="15">
        <v>2</v>
      </c>
      <c r="J6" s="15">
        <v>0</v>
      </c>
      <c r="K6" s="15">
        <v>0</v>
      </c>
      <c r="L6" s="15">
        <v>1</v>
      </c>
      <c r="M6" s="15">
        <v>9</v>
      </c>
      <c r="N6" s="15">
        <v>10</v>
      </c>
      <c r="O6" s="15">
        <v>1</v>
      </c>
      <c r="P6" s="15">
        <v>1</v>
      </c>
      <c r="Q6" s="84">
        <v>0.5</v>
      </c>
      <c r="R6" s="15">
        <v>1</v>
      </c>
      <c r="S6" s="15">
        <v>0</v>
      </c>
      <c r="T6" s="15">
        <v>5</v>
      </c>
      <c r="U6" s="15">
        <v>2</v>
      </c>
      <c r="V6" s="15">
        <v>0</v>
      </c>
      <c r="W6" s="15">
        <v>1</v>
      </c>
      <c r="X6" s="15">
        <v>2</v>
      </c>
      <c r="Y6" s="15">
        <v>0.5</v>
      </c>
      <c r="Z6" s="82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</row>
    <row r="7" spans="1:54" s="78" customFormat="1" x14ac:dyDescent="0.3">
      <c r="A7" s="85" t="s">
        <v>30</v>
      </c>
      <c r="B7" s="79">
        <f t="shared" si="0"/>
        <v>41.000000000000007</v>
      </c>
      <c r="C7" s="77">
        <v>0</v>
      </c>
      <c r="D7" s="77">
        <v>0</v>
      </c>
      <c r="E7" s="77">
        <v>2.4</v>
      </c>
      <c r="F7" s="77">
        <v>0</v>
      </c>
      <c r="G7" s="77">
        <v>0</v>
      </c>
      <c r="H7" s="77">
        <v>3.6</v>
      </c>
      <c r="I7" s="77">
        <v>1.8</v>
      </c>
      <c r="J7" s="77">
        <v>0</v>
      </c>
      <c r="K7" s="77">
        <v>3</v>
      </c>
      <c r="L7" s="114">
        <v>5.6</v>
      </c>
      <c r="M7" s="77">
        <v>4.5</v>
      </c>
      <c r="N7" s="77">
        <v>3.6</v>
      </c>
      <c r="O7" s="77">
        <v>3.6</v>
      </c>
      <c r="P7" s="77">
        <v>2</v>
      </c>
      <c r="Q7" s="86">
        <v>0</v>
      </c>
      <c r="R7" s="77">
        <v>2.7</v>
      </c>
      <c r="S7" s="77">
        <v>0</v>
      </c>
      <c r="T7" s="77">
        <v>3.6</v>
      </c>
      <c r="U7" s="77">
        <v>3.6</v>
      </c>
      <c r="V7" s="77">
        <v>0</v>
      </c>
      <c r="W7" s="77">
        <v>0</v>
      </c>
      <c r="X7" s="77">
        <v>0</v>
      </c>
      <c r="Y7" s="77">
        <v>1</v>
      </c>
      <c r="Z7" s="87"/>
    </row>
    <row r="8" spans="1:54" x14ac:dyDescent="0.3">
      <c r="A8" s="80" t="s">
        <v>31</v>
      </c>
      <c r="B8" s="79">
        <f t="shared" si="0"/>
        <v>7.5</v>
      </c>
      <c r="C8" s="15">
        <v>0</v>
      </c>
      <c r="D8" s="15">
        <v>0</v>
      </c>
      <c r="E8" s="15">
        <v>0</v>
      </c>
      <c r="F8" s="15">
        <v>0</v>
      </c>
      <c r="G8" s="15">
        <v>0</v>
      </c>
      <c r="H8" s="15">
        <v>1</v>
      </c>
      <c r="I8" s="15">
        <v>0</v>
      </c>
      <c r="J8" s="15">
        <v>0</v>
      </c>
      <c r="K8" s="15">
        <v>0</v>
      </c>
      <c r="L8" s="15">
        <v>1</v>
      </c>
      <c r="M8" s="15">
        <v>2</v>
      </c>
      <c r="N8" s="15">
        <v>0</v>
      </c>
      <c r="O8" s="15">
        <v>0</v>
      </c>
      <c r="P8" s="15">
        <v>0</v>
      </c>
      <c r="Q8" s="84">
        <v>1</v>
      </c>
      <c r="R8" s="15">
        <v>1</v>
      </c>
      <c r="S8" s="15">
        <v>0</v>
      </c>
      <c r="T8" s="15">
        <v>0</v>
      </c>
      <c r="U8" s="15">
        <v>1</v>
      </c>
      <c r="V8" s="15">
        <v>0</v>
      </c>
      <c r="W8" s="15">
        <v>0</v>
      </c>
      <c r="X8" s="15">
        <v>0</v>
      </c>
      <c r="Y8" s="15">
        <v>0.5</v>
      </c>
      <c r="Z8" s="82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</row>
    <row r="9" spans="1:54" x14ac:dyDescent="0.3">
      <c r="A9" s="80" t="s">
        <v>32</v>
      </c>
      <c r="B9" s="79">
        <f t="shared" si="0"/>
        <v>21.8</v>
      </c>
      <c r="C9" s="15">
        <v>1</v>
      </c>
      <c r="D9" s="15">
        <v>0.1</v>
      </c>
      <c r="E9" s="15">
        <v>1</v>
      </c>
      <c r="F9" s="15">
        <v>0.2</v>
      </c>
      <c r="G9" s="15">
        <v>0</v>
      </c>
      <c r="H9" s="15">
        <v>2</v>
      </c>
      <c r="I9" s="15">
        <v>0.6</v>
      </c>
      <c r="J9" s="15">
        <v>0</v>
      </c>
      <c r="K9" s="15">
        <v>0.5</v>
      </c>
      <c r="L9" s="15">
        <v>2</v>
      </c>
      <c r="M9" s="15">
        <v>1.8</v>
      </c>
      <c r="N9" s="15">
        <v>1</v>
      </c>
      <c r="O9" s="15">
        <v>1</v>
      </c>
      <c r="P9" s="15">
        <v>2</v>
      </c>
      <c r="Q9" s="84">
        <v>1</v>
      </c>
      <c r="R9" s="15">
        <v>1</v>
      </c>
      <c r="S9" s="15">
        <v>0.1</v>
      </c>
      <c r="T9" s="15">
        <v>2</v>
      </c>
      <c r="U9" s="15">
        <v>3</v>
      </c>
      <c r="V9" s="15">
        <v>0.2</v>
      </c>
      <c r="W9" s="15">
        <v>0.2</v>
      </c>
      <c r="X9" s="15">
        <v>0.3</v>
      </c>
      <c r="Y9" s="15">
        <v>0.8</v>
      </c>
      <c r="Z9" s="82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</row>
    <row r="10" spans="1:54" x14ac:dyDescent="0.3">
      <c r="A10" s="80" t="s">
        <v>33</v>
      </c>
      <c r="B10" s="79">
        <f t="shared" si="0"/>
        <v>20</v>
      </c>
      <c r="C10" s="15">
        <v>1</v>
      </c>
      <c r="D10" s="15">
        <v>0.1</v>
      </c>
      <c r="E10" s="15">
        <v>1</v>
      </c>
      <c r="F10" s="15">
        <v>0.2</v>
      </c>
      <c r="G10" s="15">
        <v>0</v>
      </c>
      <c r="H10" s="15">
        <v>1.5</v>
      </c>
      <c r="I10" s="15">
        <v>0.5</v>
      </c>
      <c r="J10" s="15">
        <v>0</v>
      </c>
      <c r="K10" s="15">
        <v>0.4</v>
      </c>
      <c r="L10" s="15">
        <v>1.75</v>
      </c>
      <c r="M10" s="15">
        <v>1.75</v>
      </c>
      <c r="N10" s="15">
        <v>1</v>
      </c>
      <c r="O10" s="15">
        <v>1.5</v>
      </c>
      <c r="P10" s="15">
        <v>1</v>
      </c>
      <c r="Q10" s="84">
        <v>1</v>
      </c>
      <c r="R10" s="15">
        <v>1.4</v>
      </c>
      <c r="S10" s="15">
        <v>0.1</v>
      </c>
      <c r="T10" s="15">
        <v>2</v>
      </c>
      <c r="U10" s="15">
        <v>2.4</v>
      </c>
      <c r="V10" s="15">
        <v>0.2</v>
      </c>
      <c r="W10" s="15">
        <v>0.2</v>
      </c>
      <c r="X10" s="15">
        <v>0.2</v>
      </c>
      <c r="Y10" s="15">
        <v>0.8</v>
      </c>
      <c r="Z10" s="82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</row>
    <row r="11" spans="1:54" x14ac:dyDescent="0.3">
      <c r="A11" s="80" t="s">
        <v>34</v>
      </c>
      <c r="B11" s="79">
        <f t="shared" si="0"/>
        <v>14</v>
      </c>
      <c r="C11" s="15">
        <v>1</v>
      </c>
      <c r="D11" s="15">
        <v>0</v>
      </c>
      <c r="E11" s="15">
        <v>1</v>
      </c>
      <c r="F11" s="15">
        <v>0</v>
      </c>
      <c r="G11" s="15">
        <v>0</v>
      </c>
      <c r="H11" s="15">
        <v>1</v>
      </c>
      <c r="I11" s="15">
        <v>1</v>
      </c>
      <c r="J11" s="15">
        <v>0</v>
      </c>
      <c r="K11" s="15">
        <v>1</v>
      </c>
      <c r="L11" s="15">
        <v>1</v>
      </c>
      <c r="M11" s="15">
        <v>1</v>
      </c>
      <c r="N11" s="15">
        <v>1</v>
      </c>
      <c r="O11" s="15">
        <v>1</v>
      </c>
      <c r="P11" s="15">
        <v>1</v>
      </c>
      <c r="Q11" s="84">
        <v>1</v>
      </c>
      <c r="R11" s="15">
        <v>1</v>
      </c>
      <c r="S11" s="15">
        <v>0</v>
      </c>
      <c r="T11" s="15">
        <v>1</v>
      </c>
      <c r="U11" s="15">
        <v>1</v>
      </c>
      <c r="V11" s="15">
        <v>0</v>
      </c>
      <c r="W11" s="15">
        <v>0</v>
      </c>
      <c r="X11" s="15">
        <v>0</v>
      </c>
      <c r="Y11" s="15">
        <v>0</v>
      </c>
      <c r="Z11" s="82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</row>
    <row r="12" spans="1:54" x14ac:dyDescent="0.3">
      <c r="A12" s="80" t="s">
        <v>35</v>
      </c>
      <c r="B12" s="79">
        <v>23</v>
      </c>
      <c r="C12" s="15">
        <v>1</v>
      </c>
      <c r="D12" s="15">
        <v>0.2</v>
      </c>
      <c r="E12" s="15">
        <v>1</v>
      </c>
      <c r="F12" s="15">
        <v>1</v>
      </c>
      <c r="G12" s="15">
        <v>0.5</v>
      </c>
      <c r="H12" s="15">
        <v>2</v>
      </c>
      <c r="I12" s="15">
        <v>1</v>
      </c>
      <c r="J12" s="15">
        <v>0</v>
      </c>
      <c r="K12" s="15">
        <v>1</v>
      </c>
      <c r="L12" s="15">
        <v>1</v>
      </c>
      <c r="M12" s="15">
        <v>1</v>
      </c>
      <c r="N12" s="15">
        <v>2</v>
      </c>
      <c r="O12" s="15">
        <v>1</v>
      </c>
      <c r="P12" s="15">
        <v>1</v>
      </c>
      <c r="Q12" s="84">
        <v>1</v>
      </c>
      <c r="R12" s="15">
        <v>2</v>
      </c>
      <c r="S12" s="15">
        <v>0.3</v>
      </c>
      <c r="T12" s="15">
        <v>1</v>
      </c>
      <c r="U12" s="15">
        <v>2</v>
      </c>
      <c r="V12" s="15">
        <v>0</v>
      </c>
      <c r="W12" s="15">
        <v>1</v>
      </c>
      <c r="X12" s="15">
        <v>1</v>
      </c>
      <c r="Y12" s="15">
        <v>1</v>
      </c>
      <c r="Z12" s="82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</row>
    <row r="13" spans="1:54" x14ac:dyDescent="0.3">
      <c r="A13" s="80" t="s">
        <v>36</v>
      </c>
      <c r="B13" s="79">
        <f t="shared" si="0"/>
        <v>17.000000000000004</v>
      </c>
      <c r="C13" s="15">
        <v>1</v>
      </c>
      <c r="D13" s="15">
        <v>0.1</v>
      </c>
      <c r="E13" s="15">
        <v>1</v>
      </c>
      <c r="F13" s="15">
        <v>0.2</v>
      </c>
      <c r="G13" s="15">
        <v>0</v>
      </c>
      <c r="H13" s="15">
        <v>1</v>
      </c>
      <c r="I13" s="15">
        <v>1</v>
      </c>
      <c r="J13" s="15">
        <v>0</v>
      </c>
      <c r="K13" s="15">
        <v>1</v>
      </c>
      <c r="L13" s="15">
        <v>1</v>
      </c>
      <c r="M13" s="15">
        <v>1</v>
      </c>
      <c r="N13" s="15">
        <v>1</v>
      </c>
      <c r="O13" s="15">
        <v>1</v>
      </c>
      <c r="P13" s="15">
        <v>1</v>
      </c>
      <c r="Q13" s="84">
        <v>1</v>
      </c>
      <c r="R13" s="15">
        <v>1</v>
      </c>
      <c r="S13" s="15">
        <v>0.1</v>
      </c>
      <c r="T13" s="15">
        <v>1</v>
      </c>
      <c r="U13" s="15">
        <v>1</v>
      </c>
      <c r="V13" s="15">
        <v>0.3</v>
      </c>
      <c r="W13" s="15">
        <v>0.5</v>
      </c>
      <c r="X13" s="15">
        <v>1</v>
      </c>
      <c r="Y13" s="15">
        <v>0.8</v>
      </c>
      <c r="Z13" s="82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</row>
    <row r="14" spans="1:54" x14ac:dyDescent="0.3">
      <c r="A14" s="80" t="s">
        <v>37</v>
      </c>
      <c r="B14" s="79">
        <f t="shared" si="0"/>
        <v>0.6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  <c r="Q14" s="84">
        <v>0.6</v>
      </c>
      <c r="R14" s="15">
        <v>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0</v>
      </c>
      <c r="Z14" s="82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</row>
    <row r="15" spans="1:54" s="78" customFormat="1" x14ac:dyDescent="0.3">
      <c r="A15" s="85" t="s">
        <v>38</v>
      </c>
      <c r="B15" s="79">
        <f t="shared" si="0"/>
        <v>48.899999999999991</v>
      </c>
      <c r="C15" s="77">
        <v>1.4</v>
      </c>
      <c r="D15" s="77">
        <v>0</v>
      </c>
      <c r="E15" s="77">
        <v>2.6</v>
      </c>
      <c r="F15" s="77">
        <v>1</v>
      </c>
      <c r="G15" s="77">
        <v>0</v>
      </c>
      <c r="H15" s="77">
        <v>0</v>
      </c>
      <c r="I15" s="77">
        <v>1.4</v>
      </c>
      <c r="J15" s="77">
        <v>0</v>
      </c>
      <c r="K15" s="77">
        <v>3.6</v>
      </c>
      <c r="L15" s="114">
        <v>11.8</v>
      </c>
      <c r="M15" s="77">
        <v>6.3</v>
      </c>
      <c r="N15" s="77">
        <v>3.8</v>
      </c>
      <c r="O15" s="77">
        <v>2.2000000000000002</v>
      </c>
      <c r="P15" s="77">
        <v>0.8</v>
      </c>
      <c r="Q15" s="86">
        <v>2.4</v>
      </c>
      <c r="R15" s="77">
        <v>2.2999999999999998</v>
      </c>
      <c r="S15" s="77">
        <v>0</v>
      </c>
      <c r="T15" s="77">
        <v>3.5</v>
      </c>
      <c r="U15" s="77">
        <v>4</v>
      </c>
      <c r="V15" s="77">
        <v>0</v>
      </c>
      <c r="W15" s="77">
        <v>0.4</v>
      </c>
      <c r="X15" s="77">
        <v>1.4</v>
      </c>
      <c r="Y15" s="77">
        <v>0</v>
      </c>
      <c r="Z15" s="87"/>
    </row>
    <row r="16" spans="1:54" x14ac:dyDescent="0.3">
      <c r="A16" s="80" t="s">
        <v>39</v>
      </c>
      <c r="B16" s="79">
        <f t="shared" si="0"/>
        <v>28.5</v>
      </c>
      <c r="C16" s="15">
        <v>2</v>
      </c>
      <c r="D16" s="15">
        <v>0</v>
      </c>
      <c r="E16" s="15">
        <v>1</v>
      </c>
      <c r="F16" s="15">
        <v>0</v>
      </c>
      <c r="G16" s="15">
        <v>0</v>
      </c>
      <c r="H16" s="15">
        <v>1</v>
      </c>
      <c r="I16" s="15">
        <v>1</v>
      </c>
      <c r="J16" s="15">
        <v>0</v>
      </c>
      <c r="K16" s="15">
        <v>1</v>
      </c>
      <c r="L16" s="15">
        <v>2</v>
      </c>
      <c r="M16" s="15">
        <v>2.5</v>
      </c>
      <c r="N16" s="15">
        <v>2</v>
      </c>
      <c r="O16" s="15">
        <v>1</v>
      </c>
      <c r="P16" s="15">
        <v>3</v>
      </c>
      <c r="Q16" s="84">
        <v>4</v>
      </c>
      <c r="R16" s="15">
        <v>2</v>
      </c>
      <c r="S16" s="15">
        <v>0</v>
      </c>
      <c r="T16" s="15">
        <v>2</v>
      </c>
      <c r="U16" s="15">
        <v>3</v>
      </c>
      <c r="V16" s="15">
        <v>0</v>
      </c>
      <c r="W16" s="15">
        <v>0</v>
      </c>
      <c r="X16" s="15">
        <v>0</v>
      </c>
      <c r="Y16" s="15">
        <v>1</v>
      </c>
      <c r="Z16" s="82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</row>
    <row r="17" spans="1:54" x14ac:dyDescent="0.3">
      <c r="A17" s="80" t="s">
        <v>40</v>
      </c>
      <c r="B17" s="79">
        <f t="shared" si="0"/>
        <v>13.85</v>
      </c>
      <c r="C17" s="15">
        <v>1</v>
      </c>
      <c r="D17" s="15">
        <v>0</v>
      </c>
      <c r="E17" s="15">
        <v>1</v>
      </c>
      <c r="F17" s="15">
        <v>0</v>
      </c>
      <c r="G17" s="15">
        <v>0</v>
      </c>
      <c r="H17" s="15">
        <v>1</v>
      </c>
      <c r="I17" s="15">
        <v>1</v>
      </c>
      <c r="J17" s="15">
        <v>0</v>
      </c>
      <c r="K17" s="15">
        <v>0.4</v>
      </c>
      <c r="L17" s="15">
        <v>0.75</v>
      </c>
      <c r="M17" s="15">
        <v>1</v>
      </c>
      <c r="N17" s="15">
        <v>1</v>
      </c>
      <c r="O17" s="15">
        <v>1</v>
      </c>
      <c r="P17" s="15">
        <v>1</v>
      </c>
      <c r="Q17" s="84">
        <v>1</v>
      </c>
      <c r="R17" s="15">
        <v>1</v>
      </c>
      <c r="S17" s="15">
        <v>0</v>
      </c>
      <c r="T17" s="15">
        <v>1</v>
      </c>
      <c r="U17" s="15">
        <v>1</v>
      </c>
      <c r="V17" s="15">
        <v>0</v>
      </c>
      <c r="W17" s="15">
        <v>0.5</v>
      </c>
      <c r="X17" s="15">
        <v>0.2</v>
      </c>
      <c r="Y17" s="15">
        <v>0</v>
      </c>
      <c r="Z17" s="82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</row>
    <row r="18" spans="1:54" x14ac:dyDescent="0.3">
      <c r="A18" s="80" t="s">
        <v>41</v>
      </c>
      <c r="B18" s="79">
        <v>22.4</v>
      </c>
      <c r="C18" s="15">
        <v>1</v>
      </c>
      <c r="D18" s="15">
        <v>0</v>
      </c>
      <c r="E18" s="15">
        <v>1</v>
      </c>
      <c r="F18" s="15">
        <v>1</v>
      </c>
      <c r="G18" s="15">
        <v>0</v>
      </c>
      <c r="H18" s="15">
        <v>1.5</v>
      </c>
      <c r="I18" s="15">
        <v>1</v>
      </c>
      <c r="J18" s="15">
        <v>0</v>
      </c>
      <c r="K18" s="15">
        <v>1</v>
      </c>
      <c r="L18" s="15">
        <v>2</v>
      </c>
      <c r="M18" s="15">
        <v>2</v>
      </c>
      <c r="N18" s="15">
        <v>1.5</v>
      </c>
      <c r="O18" s="15">
        <v>2</v>
      </c>
      <c r="P18" s="15">
        <v>1</v>
      </c>
      <c r="Q18" s="84">
        <v>1</v>
      </c>
      <c r="R18" s="15">
        <v>1.5</v>
      </c>
      <c r="S18" s="15">
        <v>0</v>
      </c>
      <c r="T18" s="15">
        <v>1.5</v>
      </c>
      <c r="U18" s="15">
        <v>2.4</v>
      </c>
      <c r="V18" s="15">
        <v>0.5</v>
      </c>
      <c r="W18" s="15">
        <v>0</v>
      </c>
      <c r="X18" s="15">
        <v>0.5</v>
      </c>
      <c r="Y18" s="15">
        <v>0</v>
      </c>
      <c r="Z18" s="82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</row>
    <row r="19" spans="1:54" x14ac:dyDescent="0.3">
      <c r="A19" s="85" t="s">
        <v>42</v>
      </c>
      <c r="B19" s="79">
        <f t="shared" si="0"/>
        <v>19.5</v>
      </c>
      <c r="C19" s="15">
        <v>1</v>
      </c>
      <c r="D19" s="15">
        <v>0</v>
      </c>
      <c r="E19" s="15">
        <v>1</v>
      </c>
      <c r="F19" s="15">
        <v>0</v>
      </c>
      <c r="G19" s="15">
        <v>0</v>
      </c>
      <c r="H19" s="15">
        <v>1</v>
      </c>
      <c r="I19" s="15">
        <v>1</v>
      </c>
      <c r="J19" s="15">
        <v>0</v>
      </c>
      <c r="K19" s="15">
        <v>1</v>
      </c>
      <c r="L19" s="15">
        <v>0</v>
      </c>
      <c r="M19" s="15">
        <v>2</v>
      </c>
      <c r="N19" s="15">
        <v>3</v>
      </c>
      <c r="O19" s="15">
        <v>1</v>
      </c>
      <c r="P19" s="15">
        <v>1</v>
      </c>
      <c r="Q19" s="84">
        <v>1.5</v>
      </c>
      <c r="R19" s="15">
        <v>2</v>
      </c>
      <c r="S19" s="15">
        <v>0</v>
      </c>
      <c r="T19" s="15">
        <v>2</v>
      </c>
      <c r="U19" s="15">
        <v>1</v>
      </c>
      <c r="V19" s="15">
        <v>0.5</v>
      </c>
      <c r="W19" s="15">
        <v>0</v>
      </c>
      <c r="X19" s="15">
        <v>0</v>
      </c>
      <c r="Y19" s="15">
        <v>0.5</v>
      </c>
      <c r="Z19" s="82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  <c r="AY19" s="14"/>
      <c r="AZ19" s="14"/>
      <c r="BA19" s="14"/>
      <c r="BB19" s="14"/>
    </row>
    <row r="20" spans="1:54" x14ac:dyDescent="0.3">
      <c r="A20" s="80" t="s">
        <v>43</v>
      </c>
      <c r="B20" s="79">
        <f t="shared" si="0"/>
        <v>1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5">
        <v>0</v>
      </c>
      <c r="Q20" s="84">
        <v>0</v>
      </c>
      <c r="R20" s="15">
        <v>0</v>
      </c>
      <c r="S20" s="15">
        <v>0</v>
      </c>
      <c r="T20" s="15">
        <v>1</v>
      </c>
      <c r="U20" s="15">
        <v>0</v>
      </c>
      <c r="V20" s="15">
        <v>0</v>
      </c>
      <c r="W20" s="15">
        <v>0</v>
      </c>
      <c r="X20" s="15">
        <v>0</v>
      </c>
      <c r="Y20" s="15">
        <v>0</v>
      </c>
      <c r="Z20" s="82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  <c r="AY20" s="14"/>
      <c r="AZ20" s="14"/>
      <c r="BA20" s="14"/>
      <c r="BB20" s="14"/>
    </row>
    <row r="21" spans="1:54" x14ac:dyDescent="0.3">
      <c r="A21" s="80" t="s">
        <v>44</v>
      </c>
      <c r="B21" s="79">
        <f t="shared" si="0"/>
        <v>7.3249999999999993</v>
      </c>
      <c r="C21" s="15">
        <v>7.4999999999999997E-2</v>
      </c>
      <c r="D21" s="15">
        <v>0</v>
      </c>
      <c r="E21" s="15">
        <v>0.75</v>
      </c>
      <c r="F21" s="15">
        <v>0</v>
      </c>
      <c r="G21" s="15">
        <v>0</v>
      </c>
      <c r="H21" s="15">
        <v>0</v>
      </c>
      <c r="I21" s="15">
        <v>0</v>
      </c>
      <c r="J21" s="15">
        <v>0</v>
      </c>
      <c r="K21" s="15">
        <v>0</v>
      </c>
      <c r="L21" s="15">
        <v>0</v>
      </c>
      <c r="M21" s="15">
        <v>1.6</v>
      </c>
      <c r="N21" s="15">
        <v>1.4</v>
      </c>
      <c r="O21" s="15">
        <v>1</v>
      </c>
      <c r="P21" s="15">
        <v>0.5</v>
      </c>
      <c r="Q21" s="84">
        <v>1</v>
      </c>
      <c r="R21" s="15">
        <v>1</v>
      </c>
      <c r="S21" s="15">
        <v>0</v>
      </c>
      <c r="T21" s="15">
        <v>0</v>
      </c>
      <c r="U21" s="15">
        <v>0</v>
      </c>
      <c r="V21" s="15">
        <v>0</v>
      </c>
      <c r="W21" s="15">
        <v>0</v>
      </c>
      <c r="X21" s="15">
        <v>0</v>
      </c>
      <c r="Y21" s="15">
        <v>0</v>
      </c>
      <c r="Z21" s="82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</row>
    <row r="22" spans="1:54" x14ac:dyDescent="0.3">
      <c r="A22" s="80" t="s">
        <v>45</v>
      </c>
      <c r="B22" s="79">
        <f t="shared" si="0"/>
        <v>61.5</v>
      </c>
      <c r="C22" s="15">
        <v>2</v>
      </c>
      <c r="D22" s="15">
        <v>0</v>
      </c>
      <c r="E22" s="15">
        <v>2</v>
      </c>
      <c r="F22" s="15">
        <v>0</v>
      </c>
      <c r="G22" s="15">
        <v>0</v>
      </c>
      <c r="H22" s="15">
        <v>3</v>
      </c>
      <c r="I22" s="15">
        <v>2</v>
      </c>
      <c r="J22" s="15">
        <v>0</v>
      </c>
      <c r="K22" s="15">
        <v>2</v>
      </c>
      <c r="L22" s="115">
        <v>6</v>
      </c>
      <c r="M22" s="15">
        <v>8.5</v>
      </c>
      <c r="N22" s="15">
        <v>7</v>
      </c>
      <c r="O22" s="15">
        <v>3</v>
      </c>
      <c r="P22" s="15">
        <v>3</v>
      </c>
      <c r="Q22" s="84">
        <v>4</v>
      </c>
      <c r="R22" s="15">
        <v>3</v>
      </c>
      <c r="S22" s="15">
        <v>0</v>
      </c>
      <c r="T22" s="15">
        <v>6</v>
      </c>
      <c r="U22" s="15">
        <v>4</v>
      </c>
      <c r="V22" s="15">
        <v>1</v>
      </c>
      <c r="W22" s="15">
        <v>2</v>
      </c>
      <c r="X22" s="15">
        <v>3</v>
      </c>
      <c r="Y22" s="15">
        <v>0</v>
      </c>
      <c r="Z22" s="82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</row>
    <row r="23" spans="1:54" x14ac:dyDescent="0.3">
      <c r="A23" s="80" t="s">
        <v>46</v>
      </c>
      <c r="B23" s="79">
        <v>22.68</v>
      </c>
      <c r="C23" s="15">
        <v>0.5</v>
      </c>
      <c r="D23" s="15">
        <v>0.08</v>
      </c>
      <c r="E23" s="15">
        <v>0.4</v>
      </c>
      <c r="F23" s="15">
        <v>0.2</v>
      </c>
      <c r="G23" s="15">
        <v>0</v>
      </c>
      <c r="H23" s="15">
        <v>2</v>
      </c>
      <c r="I23" s="15">
        <v>0.5</v>
      </c>
      <c r="J23" s="15">
        <v>0</v>
      </c>
      <c r="K23" s="15">
        <v>1</v>
      </c>
      <c r="L23" s="115">
        <v>2.75</v>
      </c>
      <c r="M23" s="15">
        <v>2.5</v>
      </c>
      <c r="N23" s="15">
        <v>1</v>
      </c>
      <c r="O23" s="15">
        <v>2.5</v>
      </c>
      <c r="P23" s="15">
        <v>1</v>
      </c>
      <c r="Q23" s="84">
        <v>2</v>
      </c>
      <c r="R23" s="15">
        <v>2</v>
      </c>
      <c r="S23" s="15">
        <v>0.15</v>
      </c>
      <c r="T23" s="15">
        <v>2</v>
      </c>
      <c r="U23" s="15">
        <v>1</v>
      </c>
      <c r="V23" s="15">
        <v>0.1</v>
      </c>
      <c r="W23" s="15">
        <v>0</v>
      </c>
      <c r="X23" s="15">
        <v>0</v>
      </c>
      <c r="Y23" s="15">
        <v>1</v>
      </c>
      <c r="Z23" s="82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  <c r="AY23" s="14"/>
      <c r="AZ23" s="14"/>
      <c r="BA23" s="14"/>
      <c r="BB23" s="14"/>
    </row>
    <row r="24" spans="1:54" s="78" customFormat="1" x14ac:dyDescent="0.3">
      <c r="A24" s="85" t="s">
        <v>47</v>
      </c>
      <c r="B24" s="79">
        <f t="shared" si="0"/>
        <v>22.5</v>
      </c>
      <c r="C24" s="77">
        <v>0</v>
      </c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1.4</v>
      </c>
      <c r="M24" s="77">
        <v>5.4</v>
      </c>
      <c r="N24" s="77">
        <v>0</v>
      </c>
      <c r="O24" s="77">
        <v>2.8</v>
      </c>
      <c r="P24" s="77">
        <v>6</v>
      </c>
      <c r="Q24" s="86">
        <v>0</v>
      </c>
      <c r="R24" s="77">
        <v>2.7</v>
      </c>
      <c r="S24" s="77">
        <v>0</v>
      </c>
      <c r="T24" s="77">
        <v>1.4</v>
      </c>
      <c r="U24" s="77">
        <v>2.8</v>
      </c>
      <c r="V24" s="77">
        <v>0</v>
      </c>
      <c r="W24" s="77">
        <v>0</v>
      </c>
      <c r="X24" s="77">
        <v>0</v>
      </c>
      <c r="Y24" s="77">
        <v>0</v>
      </c>
      <c r="Z24" s="87"/>
    </row>
    <row r="25" spans="1:54" x14ac:dyDescent="0.3">
      <c r="A25" s="80" t="s">
        <v>48</v>
      </c>
      <c r="B25" s="79">
        <f t="shared" si="0"/>
        <v>0.38500000000000001</v>
      </c>
      <c r="C25" s="15">
        <v>2.5000000000000001E-2</v>
      </c>
      <c r="D25" s="15">
        <v>0</v>
      </c>
      <c r="E25" s="15">
        <v>2.5000000000000001E-2</v>
      </c>
      <c r="F25" s="15">
        <v>0</v>
      </c>
      <c r="G25" s="15">
        <v>0</v>
      </c>
      <c r="H25" s="15">
        <v>0.05</v>
      </c>
      <c r="I25" s="15">
        <v>0</v>
      </c>
      <c r="J25" s="15">
        <v>0</v>
      </c>
      <c r="K25" s="15">
        <v>0</v>
      </c>
      <c r="L25" s="15">
        <v>0.05</v>
      </c>
      <c r="M25" s="15">
        <v>0.03</v>
      </c>
      <c r="N25" s="15">
        <v>0</v>
      </c>
      <c r="O25" s="15">
        <v>2.5000000000000001E-2</v>
      </c>
      <c r="P25" s="15">
        <v>0.05</v>
      </c>
      <c r="Q25" s="84">
        <v>0</v>
      </c>
      <c r="R25" s="15">
        <v>0.03</v>
      </c>
      <c r="S25" s="15">
        <v>0</v>
      </c>
      <c r="T25" s="15">
        <v>0.05</v>
      </c>
      <c r="U25" s="15">
        <v>0.05</v>
      </c>
      <c r="V25" s="15">
        <v>0</v>
      </c>
      <c r="W25" s="15">
        <v>0</v>
      </c>
      <c r="X25" s="15">
        <v>0</v>
      </c>
      <c r="Y25" s="15">
        <v>0</v>
      </c>
      <c r="Z25" s="82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  <c r="AY25" s="14"/>
      <c r="AZ25" s="14"/>
      <c r="BA25" s="14"/>
      <c r="BB25" s="14"/>
    </row>
    <row r="26" spans="1:54" x14ac:dyDescent="0.3">
      <c r="A26" s="80" t="s">
        <v>49</v>
      </c>
      <c r="B26" s="79">
        <f t="shared" si="0"/>
        <v>7.200000000000002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1</v>
      </c>
      <c r="I26" s="15">
        <v>1</v>
      </c>
      <c r="J26" s="15">
        <v>0</v>
      </c>
      <c r="K26" s="15">
        <v>0.15</v>
      </c>
      <c r="L26" s="15">
        <v>0.6</v>
      </c>
      <c r="M26" s="15">
        <v>0.6</v>
      </c>
      <c r="N26" s="15">
        <v>0</v>
      </c>
      <c r="O26" s="15">
        <v>0</v>
      </c>
      <c r="P26" s="15">
        <v>0.2</v>
      </c>
      <c r="Q26" s="84">
        <v>1</v>
      </c>
      <c r="R26" s="15">
        <v>0.2</v>
      </c>
      <c r="S26" s="15">
        <v>0</v>
      </c>
      <c r="T26" s="15">
        <v>1</v>
      </c>
      <c r="U26" s="15">
        <v>0.5</v>
      </c>
      <c r="V26" s="15">
        <v>0.15</v>
      </c>
      <c r="W26" s="15">
        <v>0.4</v>
      </c>
      <c r="X26" s="15">
        <v>0.4</v>
      </c>
      <c r="Y26" s="15">
        <v>0</v>
      </c>
      <c r="Z26" s="82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  <c r="AY26" s="14"/>
      <c r="AZ26" s="14"/>
      <c r="BA26" s="14"/>
      <c r="BB26" s="14"/>
    </row>
    <row r="27" spans="1:54" x14ac:dyDescent="0.3">
      <c r="A27" s="80" t="s">
        <v>50</v>
      </c>
      <c r="B27" s="79">
        <f t="shared" ref="B27:B29" si="1">SUM(C27:Y27)</f>
        <v>25</v>
      </c>
      <c r="C27" s="15">
        <v>1</v>
      </c>
      <c r="D27" s="15">
        <v>0</v>
      </c>
      <c r="E27" s="15">
        <v>1</v>
      </c>
      <c r="F27" s="15">
        <v>0</v>
      </c>
      <c r="G27" s="15">
        <v>0</v>
      </c>
      <c r="H27" s="15">
        <v>2</v>
      </c>
      <c r="I27" s="15">
        <v>1</v>
      </c>
      <c r="J27" s="15">
        <v>0</v>
      </c>
      <c r="K27" s="15">
        <v>0.5</v>
      </c>
      <c r="L27" s="15">
        <v>2</v>
      </c>
      <c r="M27" s="15">
        <v>3</v>
      </c>
      <c r="N27" s="15">
        <v>3</v>
      </c>
      <c r="O27" s="15">
        <v>1</v>
      </c>
      <c r="P27" s="15">
        <v>1</v>
      </c>
      <c r="Q27" s="84">
        <v>2</v>
      </c>
      <c r="R27" s="15">
        <v>1</v>
      </c>
      <c r="S27" s="15">
        <v>0</v>
      </c>
      <c r="T27" s="15">
        <v>3</v>
      </c>
      <c r="U27" s="15">
        <v>1</v>
      </c>
      <c r="V27" s="15">
        <v>0.5</v>
      </c>
      <c r="W27" s="15">
        <v>1</v>
      </c>
      <c r="X27" s="15">
        <v>0.99999999999999989</v>
      </c>
      <c r="Y27" s="15">
        <v>0</v>
      </c>
      <c r="Z27" s="82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</row>
    <row r="28" spans="1:54" s="78" customFormat="1" x14ac:dyDescent="0.3">
      <c r="A28" s="85" t="s">
        <v>51</v>
      </c>
      <c r="B28" s="79">
        <f t="shared" si="1"/>
        <v>71.600000000000023</v>
      </c>
      <c r="C28" s="77">
        <v>2.8</v>
      </c>
      <c r="D28" s="77">
        <v>1</v>
      </c>
      <c r="E28" s="77">
        <v>0.8</v>
      </c>
      <c r="F28" s="77">
        <v>1</v>
      </c>
      <c r="G28" s="77">
        <v>0</v>
      </c>
      <c r="H28" s="77">
        <v>3.4</v>
      </c>
      <c r="I28" s="77">
        <v>3.6</v>
      </c>
      <c r="J28" s="77">
        <v>0</v>
      </c>
      <c r="K28" s="77">
        <v>2</v>
      </c>
      <c r="L28" s="114">
        <v>8</v>
      </c>
      <c r="M28" s="77">
        <v>5</v>
      </c>
      <c r="N28" s="77">
        <v>3.6</v>
      </c>
      <c r="O28" s="77">
        <v>6.2</v>
      </c>
      <c r="P28" s="77">
        <v>7.4</v>
      </c>
      <c r="Q28" s="86">
        <v>3</v>
      </c>
      <c r="R28" s="77">
        <v>4.2</v>
      </c>
      <c r="S28" s="77">
        <v>1.8</v>
      </c>
      <c r="T28" s="77">
        <v>6.5</v>
      </c>
      <c r="U28" s="77">
        <v>3.6</v>
      </c>
      <c r="V28" s="77">
        <v>1.4</v>
      </c>
      <c r="W28" s="77">
        <v>2.2000000000000002</v>
      </c>
      <c r="X28" s="77">
        <v>1.4</v>
      </c>
      <c r="Y28" s="77">
        <v>2.7</v>
      </c>
      <c r="Z28" s="87"/>
    </row>
    <row r="29" spans="1:54" x14ac:dyDescent="0.3">
      <c r="A29" s="80" t="s">
        <v>52</v>
      </c>
      <c r="B29" s="79">
        <f t="shared" si="1"/>
        <v>2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1</v>
      </c>
      <c r="M29" s="15">
        <v>0</v>
      </c>
      <c r="N29" s="15">
        <v>0</v>
      </c>
      <c r="O29" s="15">
        <v>0</v>
      </c>
      <c r="P29" s="15">
        <v>0</v>
      </c>
      <c r="Q29" s="84">
        <v>0</v>
      </c>
      <c r="R29" s="15">
        <v>0</v>
      </c>
      <c r="S29" s="15">
        <v>0</v>
      </c>
      <c r="T29" s="15">
        <v>0</v>
      </c>
      <c r="U29" s="15">
        <v>1</v>
      </c>
      <c r="V29" s="15">
        <v>0</v>
      </c>
      <c r="W29" s="15">
        <v>0</v>
      </c>
      <c r="X29" s="15">
        <v>0</v>
      </c>
      <c r="Y29" s="15">
        <v>0</v>
      </c>
      <c r="Z29" s="82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</row>
    <row r="30" spans="1:54" x14ac:dyDescent="0.3">
      <c r="A30" s="80" t="s">
        <v>53</v>
      </c>
      <c r="B30" s="79">
        <v>7</v>
      </c>
      <c r="C30" s="15">
        <v>0</v>
      </c>
      <c r="D30" s="15">
        <v>0</v>
      </c>
      <c r="E30" s="15">
        <v>1</v>
      </c>
      <c r="F30" s="15">
        <v>0</v>
      </c>
      <c r="G30" s="15">
        <v>0</v>
      </c>
      <c r="H30" s="15">
        <v>1</v>
      </c>
      <c r="I30" s="15">
        <v>0</v>
      </c>
      <c r="J30" s="15">
        <v>0</v>
      </c>
      <c r="K30" s="15">
        <v>0</v>
      </c>
      <c r="L30" s="15">
        <v>1</v>
      </c>
      <c r="M30" s="15">
        <v>0</v>
      </c>
      <c r="N30" s="15">
        <v>1</v>
      </c>
      <c r="O30" s="15">
        <v>1</v>
      </c>
      <c r="P30" s="15">
        <v>0</v>
      </c>
      <c r="Q30" s="84">
        <v>0</v>
      </c>
      <c r="R30" s="15">
        <v>0</v>
      </c>
      <c r="S30" s="15">
        <v>0</v>
      </c>
      <c r="T30" s="15">
        <v>1</v>
      </c>
      <c r="U30" s="15">
        <v>1</v>
      </c>
      <c r="V30" s="15">
        <v>0</v>
      </c>
      <c r="W30" s="15">
        <v>0</v>
      </c>
      <c r="X30" s="15">
        <v>0</v>
      </c>
      <c r="Y30" s="15">
        <v>0</v>
      </c>
      <c r="Z30" s="82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</row>
    <row r="31" spans="1:54" x14ac:dyDescent="0.3">
      <c r="A31" s="80" t="s">
        <v>54</v>
      </c>
      <c r="B31" s="79">
        <v>13</v>
      </c>
      <c r="C31" s="15">
        <v>0</v>
      </c>
      <c r="D31" s="15">
        <v>0</v>
      </c>
      <c r="E31" s="15">
        <v>1</v>
      </c>
      <c r="F31" s="15">
        <v>1</v>
      </c>
      <c r="G31" s="15">
        <v>0</v>
      </c>
      <c r="H31" s="15">
        <v>0</v>
      </c>
      <c r="I31" s="15">
        <v>1</v>
      </c>
      <c r="J31" s="15">
        <v>0</v>
      </c>
      <c r="K31" s="15">
        <v>1</v>
      </c>
      <c r="L31" s="15">
        <v>1</v>
      </c>
      <c r="M31" s="15">
        <v>1</v>
      </c>
      <c r="N31" s="15">
        <v>0</v>
      </c>
      <c r="O31" s="15">
        <v>1</v>
      </c>
      <c r="P31" s="15">
        <v>1</v>
      </c>
      <c r="Q31" s="84">
        <v>1</v>
      </c>
      <c r="R31" s="15">
        <v>1</v>
      </c>
      <c r="S31" s="15">
        <v>1</v>
      </c>
      <c r="T31" s="15">
        <v>0</v>
      </c>
      <c r="U31" s="15">
        <v>1</v>
      </c>
      <c r="V31" s="15">
        <v>0</v>
      </c>
      <c r="W31" s="15">
        <v>0</v>
      </c>
      <c r="X31" s="15">
        <v>1</v>
      </c>
      <c r="Y31" s="15">
        <v>0</v>
      </c>
      <c r="Z31" s="82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3">
      <c r="A32" s="80" t="s">
        <v>55</v>
      </c>
      <c r="B32" s="79">
        <v>10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10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84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82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</row>
    <row r="33" spans="1:54" x14ac:dyDescent="0.3">
      <c r="A33" s="80" t="s">
        <v>56</v>
      </c>
      <c r="B33" s="79">
        <v>1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15">
        <v>1</v>
      </c>
      <c r="M33" s="15">
        <v>0</v>
      </c>
      <c r="N33" s="15">
        <v>0</v>
      </c>
      <c r="O33" s="15">
        <v>0</v>
      </c>
      <c r="P33" s="15">
        <v>0</v>
      </c>
      <c r="Q33" s="84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82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</row>
    <row r="34" spans="1:54" x14ac:dyDescent="0.3">
      <c r="A34" s="88" t="s">
        <v>57</v>
      </c>
      <c r="B34" s="89">
        <v>670.74</v>
      </c>
      <c r="C34" s="89">
        <v>25.81</v>
      </c>
      <c r="D34" s="89">
        <f>SUM(D3:D33)</f>
        <v>1.58</v>
      </c>
      <c r="E34" s="89">
        <v>26.98</v>
      </c>
      <c r="F34" s="89">
        <f>SUM(F3:F33)</f>
        <v>5.8</v>
      </c>
      <c r="G34" s="89">
        <f>SUM(G3:G33)</f>
        <v>0.5</v>
      </c>
      <c r="H34" s="89">
        <f>SUM(H3:H33)</f>
        <v>42.05</v>
      </c>
      <c r="I34" s="89">
        <f>SUM(I3:I33)</f>
        <v>25.4</v>
      </c>
      <c r="J34" s="89">
        <f>SUM(J3:J33)</f>
        <v>10</v>
      </c>
      <c r="K34" s="89">
        <v>25.55</v>
      </c>
      <c r="L34" s="89">
        <v>61.7</v>
      </c>
      <c r="M34" s="89">
        <f>SUM(M3:M33)</f>
        <v>71.48</v>
      </c>
      <c r="N34" s="89">
        <f>SUM(N3:N33)</f>
        <v>52.900000000000006</v>
      </c>
      <c r="O34" s="89">
        <f>SUM(O3:O33)</f>
        <v>46.824999999999996</v>
      </c>
      <c r="P34" s="89">
        <f>SUM(P3:P33)</f>
        <v>42.949999999999996</v>
      </c>
      <c r="Q34" s="89">
        <f>SUM(Q3:Q33)</f>
        <v>32</v>
      </c>
      <c r="R34" s="89">
        <v>40.03</v>
      </c>
      <c r="S34" s="89">
        <f t="shared" ref="S34:Y34" si="2">SUM(S3:S33)</f>
        <v>4.05</v>
      </c>
      <c r="T34" s="89">
        <f t="shared" si="2"/>
        <v>55.55</v>
      </c>
      <c r="U34" s="89">
        <f t="shared" si="2"/>
        <v>53.349999999999994</v>
      </c>
      <c r="V34" s="89">
        <f t="shared" si="2"/>
        <v>5.85</v>
      </c>
      <c r="W34" s="89">
        <f t="shared" si="2"/>
        <v>11.400000000000002</v>
      </c>
      <c r="X34" s="89">
        <f t="shared" si="2"/>
        <v>15.4</v>
      </c>
      <c r="Y34" s="89">
        <f t="shared" si="2"/>
        <v>13.600000000000001</v>
      </c>
      <c r="Z34" s="116">
        <f>SUM(C34:Y34)</f>
        <v>670.75499999999988</v>
      </c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</row>
    <row r="35" spans="1:54" x14ac:dyDescent="0.3">
      <c r="A35" s="121"/>
      <c r="B35" s="121">
        <f>'[3]IN Staffing Matrix'!B39</f>
        <v>0</v>
      </c>
      <c r="C35" s="121">
        <f>'[3]IN Staffing Matrix'!C39</f>
        <v>0</v>
      </c>
      <c r="D35" s="121">
        <f>'[3]IN Staffing Matrix'!D39</f>
        <v>0</v>
      </c>
      <c r="E35" s="121">
        <f>'[3]IN Staffing Matrix'!E39</f>
        <v>0</v>
      </c>
      <c r="F35" s="121">
        <f>'[3]IN Staffing Matrix'!F39</f>
        <v>0</v>
      </c>
      <c r="G35" s="121">
        <f>'[3]IN Staffing Matrix'!G39</f>
        <v>0</v>
      </c>
      <c r="H35" s="121">
        <f>'[3]IN Staffing Matrix'!H39</f>
        <v>0</v>
      </c>
      <c r="I35" s="121">
        <f>'[3]IN Staffing Matrix'!I39</f>
        <v>0</v>
      </c>
      <c r="J35" s="121">
        <f>'[3]IN Staffing Matrix'!J39</f>
        <v>0</v>
      </c>
      <c r="K35" s="121">
        <f>'[3]IN Staffing Matrix'!K39</f>
        <v>0</v>
      </c>
      <c r="L35" s="121">
        <f>'[3]IN Staffing Matrix'!L39</f>
        <v>0</v>
      </c>
      <c r="M35" s="121">
        <f>'[3]IN Staffing Matrix'!M39</f>
        <v>0</v>
      </c>
      <c r="N35" s="121">
        <f>'[3]IN Staffing Matrix'!N39</f>
        <v>0</v>
      </c>
      <c r="O35" s="121">
        <f>'[3]IN Staffing Matrix'!O39</f>
        <v>0</v>
      </c>
      <c r="P35" s="121">
        <f>'[3]IN Staffing Matrix'!P39</f>
        <v>0</v>
      </c>
      <c r="Q35" s="121">
        <f>'[3]IN Staffing Matrix'!Q39</f>
        <v>0</v>
      </c>
      <c r="R35" s="121">
        <f>'[3]IN Staffing Matrix'!R39</f>
        <v>0</v>
      </c>
      <c r="S35" s="121">
        <f>'[3]IN Staffing Matrix'!S39</f>
        <v>0</v>
      </c>
      <c r="T35" s="121">
        <f>'[3]IN Staffing Matrix'!T39</f>
        <v>0</v>
      </c>
      <c r="U35" s="121">
        <f>'[3]IN Staffing Matrix'!U39</f>
        <v>0</v>
      </c>
      <c r="V35" s="121">
        <f>'[3]IN Staffing Matrix'!V39</f>
        <v>0</v>
      </c>
      <c r="W35" s="121">
        <f>'[3]IN Staffing Matrix'!W39</f>
        <v>0</v>
      </c>
      <c r="X35" s="121">
        <f>'[3]IN Staffing Matrix'!X39</f>
        <v>0</v>
      </c>
      <c r="Y35" s="121">
        <f>'[3]IN Staffing Matrix'!Y39</f>
        <v>0</v>
      </c>
      <c r="Z35" s="82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</row>
    <row r="36" spans="1:54" s="78" customFormat="1" x14ac:dyDescent="0.3">
      <c r="A36" s="94" t="str">
        <f>'[3]IN Staffing Matrix'!A42</f>
        <v>LPN</v>
      </c>
      <c r="B36" s="90">
        <f t="shared" ref="B36:B38" si="3">SUM(C36:Y36)</f>
        <v>46.400000000000006</v>
      </c>
      <c r="C36" s="95">
        <v>2.4</v>
      </c>
      <c r="D36" s="95">
        <v>0</v>
      </c>
      <c r="E36" s="95">
        <v>3.6</v>
      </c>
      <c r="F36" s="95">
        <v>1</v>
      </c>
      <c r="G36" s="95">
        <v>0</v>
      </c>
      <c r="H36" s="95">
        <v>3.2</v>
      </c>
      <c r="I36" s="95">
        <v>2.8</v>
      </c>
      <c r="J36" s="95">
        <v>0</v>
      </c>
      <c r="K36" s="95">
        <v>2.7</v>
      </c>
      <c r="L36" s="95">
        <v>4.8</v>
      </c>
      <c r="M36" s="95">
        <v>4.5</v>
      </c>
      <c r="N36" s="95">
        <v>2.2999999999999998</v>
      </c>
      <c r="O36" s="95">
        <v>4</v>
      </c>
      <c r="P36" s="95">
        <v>2.8</v>
      </c>
      <c r="Q36" s="95">
        <v>1.5</v>
      </c>
      <c r="R36" s="95">
        <v>3.2</v>
      </c>
      <c r="S36" s="95">
        <v>0</v>
      </c>
      <c r="T36" s="95">
        <v>2</v>
      </c>
      <c r="U36" s="95">
        <v>4.5999999999999996</v>
      </c>
      <c r="V36" s="95">
        <v>0</v>
      </c>
      <c r="W36" s="95">
        <v>0</v>
      </c>
      <c r="X36" s="95">
        <v>1</v>
      </c>
      <c r="Y36" s="95">
        <v>0</v>
      </c>
      <c r="Z36" s="87"/>
    </row>
    <row r="37" spans="1:54" s="78" customFormat="1" x14ac:dyDescent="0.3">
      <c r="A37" s="94" t="str">
        <f>'[3]IN Staffing Matrix'!A44</f>
        <v>Nursing Assistant</v>
      </c>
      <c r="B37" s="90">
        <f t="shared" si="3"/>
        <v>13.400000000000002</v>
      </c>
      <c r="C37" s="95">
        <v>0</v>
      </c>
      <c r="D37" s="95">
        <v>0</v>
      </c>
      <c r="E37" s="95">
        <v>0</v>
      </c>
      <c r="F37" s="95">
        <v>0</v>
      </c>
      <c r="G37" s="95">
        <v>0</v>
      </c>
      <c r="H37" s="95">
        <v>0</v>
      </c>
      <c r="I37" s="95">
        <v>0</v>
      </c>
      <c r="J37" s="95">
        <v>0</v>
      </c>
      <c r="K37" s="95">
        <v>0</v>
      </c>
      <c r="L37" s="95">
        <v>2.4</v>
      </c>
      <c r="M37" s="95">
        <v>4.5</v>
      </c>
      <c r="N37" s="95">
        <v>0</v>
      </c>
      <c r="O37" s="95">
        <v>1.4</v>
      </c>
      <c r="P37" s="95">
        <v>0</v>
      </c>
      <c r="Q37" s="95">
        <v>0</v>
      </c>
      <c r="R37" s="95">
        <v>1.9</v>
      </c>
      <c r="S37" s="95">
        <v>0</v>
      </c>
      <c r="T37" s="95">
        <v>1.4</v>
      </c>
      <c r="U37" s="95">
        <v>1.8</v>
      </c>
      <c r="V37" s="95">
        <v>0</v>
      </c>
      <c r="W37" s="95">
        <v>0</v>
      </c>
      <c r="X37" s="95">
        <v>0</v>
      </c>
      <c r="Y37" s="95">
        <v>0</v>
      </c>
      <c r="Z37" s="87"/>
    </row>
    <row r="38" spans="1:54" s="78" customFormat="1" x14ac:dyDescent="0.3">
      <c r="A38" s="94" t="str">
        <f>'[3]IN Staffing Matrix'!A45</f>
        <v>RN</v>
      </c>
      <c r="B38" s="90">
        <f t="shared" si="3"/>
        <v>40.5</v>
      </c>
      <c r="C38" s="95">
        <v>1.4</v>
      </c>
      <c r="D38" s="95">
        <v>0</v>
      </c>
      <c r="E38" s="95">
        <v>1.8</v>
      </c>
      <c r="F38" s="95">
        <v>0</v>
      </c>
      <c r="G38" s="95">
        <v>0</v>
      </c>
      <c r="H38" s="95">
        <v>3.8</v>
      </c>
      <c r="I38" s="95">
        <v>1.9</v>
      </c>
      <c r="J38" s="95">
        <v>0</v>
      </c>
      <c r="K38" s="95">
        <v>1.6</v>
      </c>
      <c r="L38" s="95">
        <v>2</v>
      </c>
      <c r="M38" s="95">
        <v>4</v>
      </c>
      <c r="N38" s="95">
        <v>2.8</v>
      </c>
      <c r="O38" s="95">
        <v>1.8</v>
      </c>
      <c r="P38" s="95">
        <v>2.8</v>
      </c>
      <c r="Q38" s="95">
        <v>1.4</v>
      </c>
      <c r="R38" s="95">
        <v>1</v>
      </c>
      <c r="S38" s="95">
        <v>0</v>
      </c>
      <c r="T38" s="95">
        <v>3.8</v>
      </c>
      <c r="U38" s="95">
        <v>4.2</v>
      </c>
      <c r="V38" s="95">
        <v>1.4</v>
      </c>
      <c r="W38" s="95">
        <v>1.4</v>
      </c>
      <c r="X38" s="95">
        <v>1.4</v>
      </c>
      <c r="Y38" s="95">
        <v>2</v>
      </c>
      <c r="Z38" s="87"/>
    </row>
    <row r="39" spans="1:54" x14ac:dyDescent="0.3">
      <c r="A39" s="88" t="str">
        <f>'[3]IN Staffing Matrix'!A46</f>
        <v>Total Evening Shift</v>
      </c>
      <c r="B39" s="89">
        <f>SUM(B36:B38)</f>
        <v>100.30000000000001</v>
      </c>
      <c r="C39" s="89">
        <f>SUM(C36:C38)</f>
        <v>3.8</v>
      </c>
      <c r="D39" s="89">
        <f>'[3]IN Staffing Matrix'!D46</f>
        <v>0</v>
      </c>
      <c r="E39" s="89">
        <v>5.4</v>
      </c>
      <c r="F39" s="89">
        <f>'[3]IN Staffing Matrix'!F46</f>
        <v>1</v>
      </c>
      <c r="G39" s="89">
        <f>'[3]IN Staffing Matrix'!G46</f>
        <v>0</v>
      </c>
      <c r="H39" s="89">
        <f>'[3]IN Staffing Matrix'!H46</f>
        <v>7</v>
      </c>
      <c r="I39" s="89">
        <v>4.7</v>
      </c>
      <c r="J39" s="89">
        <f>'[3]IN Staffing Matrix'!J46</f>
        <v>0</v>
      </c>
      <c r="K39" s="89">
        <v>4.3</v>
      </c>
      <c r="L39" s="89">
        <v>9.1999999999999993</v>
      </c>
      <c r="M39" s="89">
        <v>13</v>
      </c>
      <c r="N39" s="89">
        <v>5.0999999999999996</v>
      </c>
      <c r="O39" s="89">
        <f>'[3]IN Staffing Matrix'!O46</f>
        <v>7.1999999999999993</v>
      </c>
      <c r="P39" s="89">
        <f>'[3]IN Staffing Matrix'!P46</f>
        <v>5.6</v>
      </c>
      <c r="Q39" s="89">
        <v>2.9</v>
      </c>
      <c r="R39" s="89">
        <v>6.1</v>
      </c>
      <c r="S39" s="89">
        <f>'[3]IN Staffing Matrix'!S46</f>
        <v>0</v>
      </c>
      <c r="T39" s="89">
        <v>7.2</v>
      </c>
      <c r="U39" s="89">
        <v>10.6</v>
      </c>
      <c r="V39" s="89">
        <f>'[3]IN Staffing Matrix'!V46</f>
        <v>1.4</v>
      </c>
      <c r="W39" s="89">
        <f>'[3]IN Staffing Matrix'!W46</f>
        <v>1.4</v>
      </c>
      <c r="X39" s="89">
        <f>'[3]IN Staffing Matrix'!X46</f>
        <v>2.4</v>
      </c>
      <c r="Y39" s="89">
        <v>2</v>
      </c>
      <c r="Z39" s="82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</row>
    <row r="40" spans="1:54" x14ac:dyDescent="0.3">
      <c r="A40" s="121" t="str">
        <f>'[3]IN Staffing Matrix'!A47</f>
        <v>Night Shift</v>
      </c>
      <c r="B40" s="121">
        <f>'[3]IN Staffing Matrix'!B47</f>
        <v>0</v>
      </c>
      <c r="C40" s="121">
        <f>'[3]IN Staffing Matrix'!C47</f>
        <v>0</v>
      </c>
      <c r="D40" s="121">
        <f>'[3]IN Staffing Matrix'!D47</f>
        <v>0</v>
      </c>
      <c r="E40" s="121">
        <f>'[3]IN Staffing Matrix'!E47</f>
        <v>0</v>
      </c>
      <c r="F40" s="121">
        <f>'[3]IN Staffing Matrix'!F47</f>
        <v>0</v>
      </c>
      <c r="G40" s="121">
        <f>'[3]IN Staffing Matrix'!G47</f>
        <v>0</v>
      </c>
      <c r="H40" s="121">
        <f>'[3]IN Staffing Matrix'!H47</f>
        <v>0</v>
      </c>
      <c r="I40" s="121">
        <f>'[3]IN Staffing Matrix'!I47</f>
        <v>0</v>
      </c>
      <c r="J40" s="121">
        <f>'[3]IN Staffing Matrix'!J47</f>
        <v>0</v>
      </c>
      <c r="K40" s="121">
        <f>'[3]IN Staffing Matrix'!K47</f>
        <v>0</v>
      </c>
      <c r="L40" s="121">
        <f>'[3]IN Staffing Matrix'!L47</f>
        <v>0</v>
      </c>
      <c r="M40" s="121">
        <f>'[3]IN Staffing Matrix'!M47</f>
        <v>0</v>
      </c>
      <c r="N40" s="121">
        <f>'[3]IN Staffing Matrix'!N47</f>
        <v>0</v>
      </c>
      <c r="O40" s="121">
        <f>'[3]IN Staffing Matrix'!O47</f>
        <v>0</v>
      </c>
      <c r="P40" s="121">
        <f>'[3]IN Staffing Matrix'!P47</f>
        <v>0</v>
      </c>
      <c r="Q40" s="121">
        <f>'[3]IN Staffing Matrix'!Q47</f>
        <v>0</v>
      </c>
      <c r="R40" s="121">
        <f>'[3]IN Staffing Matrix'!R47</f>
        <v>0</v>
      </c>
      <c r="S40" s="121">
        <f>'[3]IN Staffing Matrix'!S47</f>
        <v>0</v>
      </c>
      <c r="T40" s="121">
        <f>'[3]IN Staffing Matrix'!T47</f>
        <v>0</v>
      </c>
      <c r="U40" s="121">
        <f>'[3]IN Staffing Matrix'!U47</f>
        <v>0</v>
      </c>
      <c r="V40" s="121">
        <f>'[3]IN Staffing Matrix'!V47</f>
        <v>0</v>
      </c>
      <c r="W40" s="121">
        <f>'[3]IN Staffing Matrix'!W47</f>
        <v>0</v>
      </c>
      <c r="X40" s="121">
        <f>'[3]IN Staffing Matrix'!X47</f>
        <v>0</v>
      </c>
      <c r="Y40" s="121">
        <f>'[3]IN Staffing Matrix'!Y47</f>
        <v>0</v>
      </c>
      <c r="Z40" s="82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</row>
    <row r="41" spans="1:54" s="78" customFormat="1" x14ac:dyDescent="0.3">
      <c r="A41" s="94" t="str">
        <f>'[3]IN Staffing Matrix'!A48</f>
        <v>LPN</v>
      </c>
      <c r="B41" s="90">
        <f>SUM(C41:Y41)</f>
        <v>40.299999999999997</v>
      </c>
      <c r="C41" s="95">
        <v>1.4</v>
      </c>
      <c r="D41" s="95">
        <v>0</v>
      </c>
      <c r="E41" s="95">
        <v>1.4</v>
      </c>
      <c r="F41" s="95">
        <v>0</v>
      </c>
      <c r="G41" s="95">
        <v>0</v>
      </c>
      <c r="H41" s="95">
        <v>3.8</v>
      </c>
      <c r="I41" s="95">
        <v>0.4</v>
      </c>
      <c r="J41" s="95">
        <v>0</v>
      </c>
      <c r="K41" s="95">
        <v>1.8</v>
      </c>
      <c r="L41" s="117">
        <v>10.1</v>
      </c>
      <c r="M41" s="95">
        <v>3.6</v>
      </c>
      <c r="N41" s="95">
        <v>1.4</v>
      </c>
      <c r="O41" s="95">
        <v>2.4</v>
      </c>
      <c r="P41" s="95">
        <v>2.8</v>
      </c>
      <c r="Q41" s="95">
        <v>1.4</v>
      </c>
      <c r="R41" s="95">
        <v>1.4</v>
      </c>
      <c r="S41" s="95">
        <v>0</v>
      </c>
      <c r="T41" s="95">
        <v>2.8</v>
      </c>
      <c r="U41" s="95">
        <v>4.2</v>
      </c>
      <c r="V41" s="95">
        <v>0</v>
      </c>
      <c r="W41" s="95">
        <v>1.4</v>
      </c>
      <c r="X41" s="95">
        <v>0</v>
      </c>
      <c r="Y41" s="95">
        <v>0</v>
      </c>
      <c r="Z41" s="87"/>
    </row>
    <row r="42" spans="1:54" s="78" customFormat="1" x14ac:dyDescent="0.3">
      <c r="A42" s="94" t="str">
        <f>'[3]IN Staffing Matrix'!A49</f>
        <v>Nursing Assistant</v>
      </c>
      <c r="B42" s="90">
        <f>SUM(C42:Y42)</f>
        <v>10.100000000000001</v>
      </c>
      <c r="C42" s="95">
        <v>0</v>
      </c>
      <c r="D42" s="95">
        <v>0</v>
      </c>
      <c r="E42" s="95">
        <v>0</v>
      </c>
      <c r="F42" s="95">
        <v>0</v>
      </c>
      <c r="G42" s="95">
        <v>0</v>
      </c>
      <c r="H42" s="95">
        <v>0</v>
      </c>
      <c r="I42" s="95">
        <v>0</v>
      </c>
      <c r="J42" s="95">
        <v>0</v>
      </c>
      <c r="K42" s="95">
        <v>0</v>
      </c>
      <c r="L42" s="95">
        <v>1.4</v>
      </c>
      <c r="M42" s="95">
        <v>3.6</v>
      </c>
      <c r="N42" s="95">
        <v>0</v>
      </c>
      <c r="O42" s="95">
        <v>1.4</v>
      </c>
      <c r="P42" s="95">
        <v>0</v>
      </c>
      <c r="Q42" s="95">
        <v>0</v>
      </c>
      <c r="R42" s="95">
        <v>1.9</v>
      </c>
      <c r="S42" s="95">
        <v>0</v>
      </c>
      <c r="T42" s="95">
        <v>0</v>
      </c>
      <c r="U42" s="95">
        <v>1.8</v>
      </c>
      <c r="V42" s="95">
        <v>0</v>
      </c>
      <c r="W42" s="95">
        <v>0</v>
      </c>
      <c r="X42" s="95">
        <v>0</v>
      </c>
      <c r="Y42" s="95">
        <v>0</v>
      </c>
      <c r="Z42" s="87"/>
    </row>
    <row r="43" spans="1:54" s="78" customFormat="1" x14ac:dyDescent="0.3">
      <c r="A43" s="94" t="str">
        <f>'[3]IN Staffing Matrix'!A50</f>
        <v>RN</v>
      </c>
      <c r="B43" s="90">
        <f>SUM(C43:Y43)</f>
        <v>32.899999999999991</v>
      </c>
      <c r="C43" s="95">
        <v>1.4</v>
      </c>
      <c r="D43" s="95">
        <v>0</v>
      </c>
      <c r="E43" s="95">
        <v>1.4</v>
      </c>
      <c r="F43" s="95">
        <v>0</v>
      </c>
      <c r="G43" s="95">
        <v>0</v>
      </c>
      <c r="H43" s="95">
        <v>1.8</v>
      </c>
      <c r="I43" s="95">
        <v>1.4</v>
      </c>
      <c r="J43" s="95">
        <v>0</v>
      </c>
      <c r="K43" s="95">
        <v>1.4</v>
      </c>
      <c r="L43" s="117">
        <v>5.5</v>
      </c>
      <c r="M43" s="95">
        <v>2.8</v>
      </c>
      <c r="N43" s="95">
        <v>1.4</v>
      </c>
      <c r="O43" s="95">
        <v>1.8</v>
      </c>
      <c r="P43" s="95">
        <v>1.4</v>
      </c>
      <c r="Q43" s="95">
        <v>1.4</v>
      </c>
      <c r="R43" s="95">
        <v>1.8</v>
      </c>
      <c r="S43" s="95">
        <v>0</v>
      </c>
      <c r="T43" s="95">
        <v>2.8</v>
      </c>
      <c r="U43" s="95">
        <v>2.8</v>
      </c>
      <c r="V43" s="95">
        <v>1.4</v>
      </c>
      <c r="W43" s="95">
        <v>0</v>
      </c>
      <c r="X43" s="95">
        <v>1.4</v>
      </c>
      <c r="Y43" s="95">
        <v>1</v>
      </c>
      <c r="Z43" s="87"/>
    </row>
    <row r="44" spans="1:54" x14ac:dyDescent="0.3">
      <c r="A44" s="88" t="str">
        <f>'[3]IN Staffing Matrix'!A51</f>
        <v>Total Night Shift</v>
      </c>
      <c r="B44" s="89">
        <f>SUM(B41:B43)</f>
        <v>83.299999999999983</v>
      </c>
      <c r="C44" s="89">
        <f>SUM(C41:C43)</f>
        <v>2.8</v>
      </c>
      <c r="D44" s="89">
        <f>'[3]IN Staffing Matrix'!D51</f>
        <v>0</v>
      </c>
      <c r="E44" s="89">
        <f>'[3]IN Staffing Matrix'!E51</f>
        <v>2.8</v>
      </c>
      <c r="F44" s="89">
        <f>'[3]IN Staffing Matrix'!F51</f>
        <v>0</v>
      </c>
      <c r="G44" s="89">
        <f>'[3]IN Staffing Matrix'!G51</f>
        <v>0</v>
      </c>
      <c r="H44" s="89">
        <f>'[3]IN Staffing Matrix'!H51</f>
        <v>5.6</v>
      </c>
      <c r="I44" s="89">
        <f>'[3]IN Staffing Matrix'!I51</f>
        <v>1.7999999999999998</v>
      </c>
      <c r="J44" s="89">
        <f>'[3]IN Staffing Matrix'!J51</f>
        <v>0</v>
      </c>
      <c r="K44" s="89">
        <v>3.2</v>
      </c>
      <c r="L44" s="89">
        <v>17</v>
      </c>
      <c r="M44" s="89">
        <f>SUM(M41:M43)</f>
        <v>10</v>
      </c>
      <c r="N44" s="89">
        <f>'[3]IN Staffing Matrix'!N51</f>
        <v>2.8</v>
      </c>
      <c r="O44" s="89">
        <f>'[3]IN Staffing Matrix'!O51</f>
        <v>5.6</v>
      </c>
      <c r="P44" s="89">
        <f>'[3]IN Staffing Matrix'!P51</f>
        <v>4.1999999999999993</v>
      </c>
      <c r="Q44" s="89">
        <f>'[3]IN Staffing Matrix'!Q51</f>
        <v>2.8</v>
      </c>
      <c r="R44" s="89">
        <v>5.0999999999999996</v>
      </c>
      <c r="S44" s="89">
        <f>'[3]IN Staffing Matrix'!S51</f>
        <v>0</v>
      </c>
      <c r="T44" s="89">
        <f>'[3]IN Staffing Matrix'!T51</f>
        <v>5.6</v>
      </c>
      <c r="U44" s="89">
        <v>8.8000000000000007</v>
      </c>
      <c r="V44" s="89">
        <f>'[3]IN Staffing Matrix'!V51</f>
        <v>1.4</v>
      </c>
      <c r="W44" s="89">
        <f>'[3]IN Staffing Matrix'!W51</f>
        <v>1.4</v>
      </c>
      <c r="X44" s="89">
        <f>'[3]IN Staffing Matrix'!X51</f>
        <v>1.4</v>
      </c>
      <c r="Y44" s="89">
        <v>1</v>
      </c>
      <c r="Z44" s="116">
        <f>SUM(C44:Y44)</f>
        <v>83.300000000000011</v>
      </c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</row>
    <row r="45" spans="1:54" x14ac:dyDescent="0.3">
      <c r="A45" s="88" t="s">
        <v>58</v>
      </c>
      <c r="B45" s="91">
        <f t="shared" ref="B45:L45" si="4">SUM(B34,B39,B44)</f>
        <v>854.33999999999992</v>
      </c>
      <c r="C45" s="92">
        <f t="shared" si="4"/>
        <v>32.409999999999997</v>
      </c>
      <c r="D45" s="93">
        <f t="shared" si="4"/>
        <v>1.58</v>
      </c>
      <c r="E45" s="93">
        <f t="shared" si="4"/>
        <v>35.18</v>
      </c>
      <c r="F45" s="93">
        <f t="shared" si="4"/>
        <v>6.8</v>
      </c>
      <c r="G45" s="93">
        <f t="shared" si="4"/>
        <v>0.5</v>
      </c>
      <c r="H45" s="93">
        <f t="shared" si="4"/>
        <v>54.65</v>
      </c>
      <c r="I45" s="93">
        <f t="shared" si="4"/>
        <v>31.9</v>
      </c>
      <c r="J45" s="93">
        <f t="shared" si="4"/>
        <v>10</v>
      </c>
      <c r="K45" s="93">
        <f t="shared" si="4"/>
        <v>33.050000000000004</v>
      </c>
      <c r="L45" s="93">
        <f t="shared" si="4"/>
        <v>87.9</v>
      </c>
      <c r="M45" s="93">
        <f>M34+M39+M44</f>
        <v>94.48</v>
      </c>
      <c r="N45" s="93">
        <f t="shared" ref="N45:Y45" si="5">SUM(N34,N39,N44)</f>
        <v>60.800000000000004</v>
      </c>
      <c r="O45" s="93">
        <f t="shared" si="5"/>
        <v>59.624999999999993</v>
      </c>
      <c r="P45" s="93">
        <f t="shared" si="5"/>
        <v>52.75</v>
      </c>
      <c r="Q45" s="93">
        <f t="shared" si="5"/>
        <v>37.699999999999996</v>
      </c>
      <c r="R45" s="93">
        <f t="shared" si="5"/>
        <v>51.230000000000004</v>
      </c>
      <c r="S45" s="93">
        <f t="shared" si="5"/>
        <v>4.05</v>
      </c>
      <c r="T45" s="93">
        <f t="shared" si="5"/>
        <v>68.349999999999994</v>
      </c>
      <c r="U45" s="93">
        <f t="shared" si="5"/>
        <v>72.75</v>
      </c>
      <c r="V45" s="93">
        <f t="shared" si="5"/>
        <v>8.65</v>
      </c>
      <c r="W45" s="93">
        <f t="shared" si="5"/>
        <v>14.200000000000003</v>
      </c>
      <c r="X45" s="93">
        <f t="shared" si="5"/>
        <v>19.2</v>
      </c>
      <c r="Y45" s="93">
        <f t="shared" si="5"/>
        <v>16.600000000000001</v>
      </c>
      <c r="Z45" s="118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</row>
    <row r="46" spans="1:54" x14ac:dyDescent="0.3">
      <c r="A46" s="20" t="s">
        <v>59</v>
      </c>
      <c r="B46" s="21">
        <v>31</v>
      </c>
      <c r="C46" s="22"/>
      <c r="M46" s="14" t="s">
        <v>60</v>
      </c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</row>
    <row r="47" spans="1:54" ht="16.2" thickBot="1" x14ac:dyDescent="0.35">
      <c r="A47" s="20" t="s">
        <v>61</v>
      </c>
      <c r="B47" s="23">
        <f>SUM(B34,B39,B44,B46)</f>
        <v>885.33999999999992</v>
      </c>
      <c r="C47" s="22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</row>
    <row r="48" spans="1:54" ht="47.25" customHeight="1" thickTop="1" x14ac:dyDescent="0.3">
      <c r="A48" s="24"/>
      <c r="B48" s="25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</row>
    <row r="49" spans="1:54" ht="41.25" customHeight="1" x14ac:dyDescent="0.3">
      <c r="A49" s="24"/>
      <c r="B49" s="25"/>
      <c r="X49" s="25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</row>
  </sheetData>
  <mergeCells count="3">
    <mergeCell ref="A2:Y2"/>
    <mergeCell ref="A35:Y35"/>
    <mergeCell ref="A40:Y40"/>
  </mergeCells>
  <pageMargins left="0.7" right="0.7" top="0.75" bottom="0.75" header="0.3" footer="0.3"/>
  <pageSetup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tabColor rgb="FF00B050"/>
  </sheetPr>
  <dimension ref="A1:L235"/>
  <sheetViews>
    <sheetView zoomScale="90" zoomScaleNormal="90" workbookViewId="0">
      <pane ySplit="1" topLeftCell="A2" activePane="bottomLeft" state="frozen"/>
      <selection activeCell="I46" sqref="I46"/>
      <selection pane="bottomLeft" activeCell="A2" sqref="A2"/>
    </sheetView>
  </sheetViews>
  <sheetFormatPr defaultColWidth="0" defaultRowHeight="14.4" zeroHeight="1" x14ac:dyDescent="0.3"/>
  <cols>
    <col min="1" max="1" width="50.44140625" style="2" customWidth="1"/>
    <col min="2" max="2" width="149.6640625" style="1" customWidth="1"/>
    <col min="3" max="3" width="18.5546875" style="1" bestFit="1" customWidth="1"/>
    <col min="4" max="4" width="17.109375" style="1" bestFit="1" customWidth="1"/>
    <col min="5" max="5" width="16.88671875" style="1" bestFit="1" customWidth="1"/>
    <col min="6" max="6" width="30" style="1" bestFit="1" customWidth="1"/>
    <col min="7" max="7" width="12.5546875" style="1" bestFit="1" customWidth="1"/>
    <col min="8" max="8" width="9.109375" style="1" customWidth="1"/>
    <col min="9" max="9" width="12.44140625" style="1" bestFit="1" customWidth="1"/>
    <col min="10" max="10" width="12" style="1" bestFit="1" customWidth="1"/>
    <col min="11" max="11" width="56.44140625" style="1" bestFit="1" customWidth="1"/>
    <col min="12" max="12" width="0" hidden="1" customWidth="1"/>
    <col min="13" max="16384" width="9.109375" hidden="1"/>
  </cols>
  <sheetData>
    <row r="1" spans="1:11" x14ac:dyDescent="0.3">
      <c r="A1" s="3" t="s">
        <v>62</v>
      </c>
      <c r="B1" s="67" t="s">
        <v>63</v>
      </c>
      <c r="C1" s="73"/>
      <c r="D1" s="73"/>
      <c r="E1" s="73"/>
      <c r="F1" s="73"/>
      <c r="G1" s="73"/>
      <c r="H1" s="73"/>
      <c r="I1" s="73"/>
      <c r="J1" s="73"/>
      <c r="K1" s="73"/>
    </row>
    <row r="2" spans="1:11" x14ac:dyDescent="0.3">
      <c r="A2" s="27" t="s">
        <v>64</v>
      </c>
      <c r="B2" s="68">
        <v>1</v>
      </c>
      <c r="C2" s="51"/>
      <c r="F2" s="2"/>
      <c r="G2" s="70"/>
      <c r="H2" s="70"/>
      <c r="K2" s="2"/>
    </row>
    <row r="3" spans="1:11" x14ac:dyDescent="0.3">
      <c r="A3" s="27" t="s">
        <v>65</v>
      </c>
      <c r="B3" s="68">
        <v>1</v>
      </c>
      <c r="C3" s="70"/>
      <c r="F3" s="2"/>
      <c r="G3" s="70"/>
      <c r="H3" s="70"/>
      <c r="K3" s="2"/>
    </row>
    <row r="4" spans="1:11" x14ac:dyDescent="0.3">
      <c r="A4" s="27" t="s">
        <v>66</v>
      </c>
      <c r="B4" s="68">
        <v>1</v>
      </c>
      <c r="C4" s="70"/>
      <c r="E4" s="71"/>
      <c r="F4" s="2"/>
      <c r="G4" s="70"/>
      <c r="H4" s="70"/>
      <c r="I4" s="72"/>
      <c r="K4" s="2"/>
    </row>
    <row r="5" spans="1:11" x14ac:dyDescent="0.3">
      <c r="A5" s="27" t="s">
        <v>67</v>
      </c>
      <c r="B5" s="68">
        <v>1</v>
      </c>
      <c r="C5" s="70"/>
      <c r="F5" s="2"/>
      <c r="G5" s="70"/>
      <c r="H5" s="70"/>
      <c r="K5" s="2"/>
    </row>
    <row r="6" spans="1:11" s="101" customFormat="1" x14ac:dyDescent="0.3">
      <c r="A6" s="96" t="s">
        <v>68</v>
      </c>
      <c r="B6" s="97">
        <v>0</v>
      </c>
      <c r="C6" s="98"/>
      <c r="D6" s="99"/>
      <c r="E6" s="99"/>
      <c r="F6" s="100"/>
      <c r="G6" s="98"/>
      <c r="H6" s="98"/>
      <c r="I6" s="99"/>
      <c r="J6" s="99"/>
      <c r="K6" s="100"/>
    </row>
    <row r="7" spans="1:11" s="107" customFormat="1" x14ac:dyDescent="0.3">
      <c r="A7" s="102" t="s">
        <v>69</v>
      </c>
      <c r="B7" s="103">
        <v>1</v>
      </c>
      <c r="C7" s="104"/>
      <c r="D7" s="105"/>
      <c r="E7" s="105"/>
      <c r="F7" s="106"/>
      <c r="G7" s="104"/>
      <c r="H7" s="104"/>
      <c r="I7" s="105"/>
      <c r="J7" s="105"/>
      <c r="K7" s="106"/>
    </row>
    <row r="8" spans="1:11" s="107" customFormat="1" x14ac:dyDescent="0.3">
      <c r="A8" s="102" t="s">
        <v>70</v>
      </c>
      <c r="B8" s="103">
        <v>1</v>
      </c>
      <c r="C8" s="104"/>
      <c r="D8" s="105"/>
      <c r="E8" s="105"/>
      <c r="F8" s="106"/>
      <c r="G8" s="104"/>
      <c r="H8" s="104"/>
      <c r="I8" s="105"/>
      <c r="J8" s="105"/>
      <c r="K8" s="106"/>
    </row>
    <row r="9" spans="1:11" s="107" customFormat="1" ht="17.25" customHeight="1" x14ac:dyDescent="0.3">
      <c r="A9" s="102" t="s">
        <v>71</v>
      </c>
      <c r="B9" s="103">
        <v>1</v>
      </c>
      <c r="C9" s="104"/>
      <c r="D9" s="105"/>
      <c r="E9" s="105"/>
      <c r="F9" s="106"/>
      <c r="G9" s="104"/>
      <c r="H9" s="104"/>
      <c r="I9" s="105"/>
      <c r="J9" s="105"/>
      <c r="K9" s="106"/>
    </row>
    <row r="10" spans="1:11" s="107" customFormat="1" x14ac:dyDescent="0.3">
      <c r="A10" s="102" t="s">
        <v>72</v>
      </c>
      <c r="B10" s="103">
        <v>1</v>
      </c>
      <c r="C10" s="104"/>
      <c r="D10" s="105"/>
      <c r="E10" s="105"/>
      <c r="F10" s="106"/>
      <c r="G10" s="104"/>
      <c r="H10" s="104"/>
      <c r="I10" s="105"/>
      <c r="J10" s="105"/>
      <c r="K10" s="106"/>
    </row>
    <row r="11" spans="1:11" s="107" customFormat="1" x14ac:dyDescent="0.3">
      <c r="A11" s="102" t="s">
        <v>73</v>
      </c>
      <c r="B11" s="103">
        <v>1</v>
      </c>
      <c r="C11" s="104"/>
      <c r="D11" s="105"/>
      <c r="E11" s="105"/>
      <c r="F11" s="106"/>
      <c r="G11" s="104"/>
      <c r="H11" s="104"/>
      <c r="I11" s="105"/>
      <c r="J11" s="105"/>
      <c r="K11" s="106"/>
    </row>
    <row r="12" spans="1:11" s="107" customFormat="1" x14ac:dyDescent="0.3">
      <c r="A12" s="102" t="s">
        <v>74</v>
      </c>
      <c r="B12" s="103">
        <v>1</v>
      </c>
      <c r="C12" s="104"/>
      <c r="D12" s="105"/>
      <c r="E12" s="105"/>
      <c r="F12" s="106"/>
      <c r="G12" s="104"/>
      <c r="H12" s="104"/>
      <c r="I12" s="105"/>
      <c r="J12" s="105"/>
      <c r="K12" s="106"/>
    </row>
    <row r="13" spans="1:11" s="107" customFormat="1" x14ac:dyDescent="0.3">
      <c r="A13" s="102" t="s">
        <v>75</v>
      </c>
      <c r="B13" s="103">
        <v>1</v>
      </c>
      <c r="C13" s="104"/>
      <c r="D13" s="108"/>
      <c r="E13" s="105"/>
      <c r="F13" s="106"/>
      <c r="G13" s="104"/>
      <c r="H13" s="104"/>
      <c r="I13" s="105"/>
      <c r="J13" s="105"/>
      <c r="K13" s="106"/>
    </row>
    <row r="14" spans="1:11" s="107" customFormat="1" x14ac:dyDescent="0.3">
      <c r="A14" s="102" t="s">
        <v>76</v>
      </c>
      <c r="B14" s="103">
        <v>1</v>
      </c>
      <c r="C14" s="104"/>
      <c r="D14" s="105"/>
      <c r="E14" s="105"/>
      <c r="F14" s="106"/>
      <c r="G14" s="104"/>
      <c r="H14" s="104"/>
      <c r="I14" s="105"/>
      <c r="J14" s="105"/>
      <c r="K14" s="106"/>
    </row>
    <row r="15" spans="1:11" s="107" customFormat="1" x14ac:dyDescent="0.3">
      <c r="A15" s="102" t="s">
        <v>77</v>
      </c>
      <c r="B15" s="103">
        <v>1</v>
      </c>
      <c r="C15" s="104"/>
      <c r="D15" s="105"/>
      <c r="E15" s="105"/>
      <c r="F15" s="106"/>
      <c r="G15" s="104"/>
      <c r="H15" s="104"/>
      <c r="I15" s="105"/>
      <c r="J15" s="105"/>
      <c r="K15" s="106"/>
    </row>
    <row r="16" spans="1:11" s="101" customFormat="1" x14ac:dyDescent="0.3">
      <c r="A16" s="96" t="s">
        <v>78</v>
      </c>
      <c r="B16" s="97">
        <v>0</v>
      </c>
      <c r="C16" s="98"/>
      <c r="D16" s="99"/>
      <c r="E16" s="99"/>
      <c r="F16" s="100"/>
      <c r="G16" s="98"/>
      <c r="H16" s="98"/>
      <c r="I16" s="99"/>
      <c r="J16" s="99"/>
      <c r="K16" s="100"/>
    </row>
    <row r="17" spans="1:11" s="107" customFormat="1" x14ac:dyDescent="0.3">
      <c r="A17" s="102" t="s">
        <v>79</v>
      </c>
      <c r="B17" s="103">
        <v>1</v>
      </c>
      <c r="C17" s="104"/>
      <c r="D17" s="105"/>
      <c r="E17" s="105"/>
      <c r="F17" s="106"/>
      <c r="G17" s="104"/>
      <c r="H17" s="104"/>
      <c r="I17" s="105"/>
      <c r="J17" s="105"/>
      <c r="K17" s="106"/>
    </row>
    <row r="18" spans="1:11" s="101" customFormat="1" x14ac:dyDescent="0.3">
      <c r="A18" s="96" t="s">
        <v>80</v>
      </c>
      <c r="B18" s="97">
        <v>0.5</v>
      </c>
      <c r="C18" s="98"/>
      <c r="D18" s="99"/>
      <c r="E18" s="99"/>
      <c r="F18" s="100"/>
      <c r="G18" s="98"/>
      <c r="H18" s="98"/>
      <c r="I18" s="99"/>
      <c r="J18" s="99"/>
      <c r="K18" s="100"/>
    </row>
    <row r="19" spans="1:11" x14ac:dyDescent="0.3">
      <c r="A19" s="27" t="s">
        <v>81</v>
      </c>
      <c r="B19" s="68">
        <v>3</v>
      </c>
      <c r="C19" s="70"/>
      <c r="F19" s="2"/>
      <c r="G19" s="70"/>
      <c r="H19" s="70"/>
      <c r="K19" s="2"/>
    </row>
    <row r="20" spans="1:11" x14ac:dyDescent="0.3">
      <c r="A20" s="27" t="s">
        <v>82</v>
      </c>
      <c r="B20" s="68">
        <v>1</v>
      </c>
      <c r="C20" s="70"/>
      <c r="F20" s="2"/>
      <c r="G20" s="70"/>
      <c r="H20" s="70"/>
      <c r="K20" s="2"/>
    </row>
    <row r="21" spans="1:11" x14ac:dyDescent="0.3">
      <c r="A21" s="27" t="s">
        <v>83</v>
      </c>
      <c r="B21" s="68">
        <v>1</v>
      </c>
      <c r="C21" s="70"/>
      <c r="F21" s="2"/>
      <c r="G21" s="70"/>
      <c r="H21" s="70"/>
      <c r="K21" s="2"/>
    </row>
    <row r="22" spans="1:11" x14ac:dyDescent="0.3">
      <c r="A22" s="27" t="s">
        <v>84</v>
      </c>
      <c r="B22" s="68">
        <v>1</v>
      </c>
      <c r="C22" s="70"/>
      <c r="F22" s="2"/>
      <c r="G22" s="70"/>
      <c r="H22" s="70"/>
      <c r="K22" s="2"/>
    </row>
    <row r="23" spans="1:11" x14ac:dyDescent="0.3">
      <c r="A23" s="27" t="s">
        <v>85</v>
      </c>
      <c r="B23" s="68">
        <v>1</v>
      </c>
      <c r="C23" s="70"/>
      <c r="F23" s="2"/>
      <c r="G23" s="70"/>
      <c r="H23" s="70"/>
      <c r="K23" s="2"/>
    </row>
    <row r="24" spans="1:11" x14ac:dyDescent="0.3">
      <c r="A24" s="27" t="s">
        <v>86</v>
      </c>
      <c r="B24" s="68">
        <v>3</v>
      </c>
      <c r="C24" s="70"/>
      <c r="F24" s="2"/>
      <c r="G24" s="70"/>
      <c r="H24" s="70"/>
      <c r="K24" s="2"/>
    </row>
    <row r="25" spans="1:11" x14ac:dyDescent="0.3">
      <c r="A25" s="27" t="s">
        <v>87</v>
      </c>
      <c r="B25" s="68">
        <v>4.5</v>
      </c>
      <c r="C25" s="70"/>
      <c r="F25" s="2"/>
      <c r="G25" s="70"/>
      <c r="H25" s="70"/>
      <c r="K25" s="2"/>
    </row>
    <row r="26" spans="1:11" s="107" customFormat="1" ht="14.25" customHeight="1" x14ac:dyDescent="0.3">
      <c r="A26" s="102" t="s">
        <v>88</v>
      </c>
      <c r="B26" s="103">
        <v>2</v>
      </c>
      <c r="C26" s="104"/>
      <c r="D26" s="105"/>
      <c r="E26" s="105"/>
      <c r="F26" s="106"/>
      <c r="G26" s="104"/>
      <c r="H26" s="104"/>
      <c r="I26" s="105"/>
      <c r="J26" s="105"/>
      <c r="K26" s="106"/>
    </row>
    <row r="27" spans="1:11" s="101" customFormat="1" x14ac:dyDescent="0.3">
      <c r="A27" s="109" t="s">
        <v>89</v>
      </c>
      <c r="B27" s="110">
        <v>0</v>
      </c>
      <c r="C27" s="111"/>
      <c r="D27" s="112"/>
      <c r="E27" s="112"/>
      <c r="F27" s="113"/>
      <c r="G27" s="111"/>
      <c r="H27" s="111"/>
      <c r="I27" s="112"/>
      <c r="J27" s="112"/>
      <c r="K27" s="113"/>
    </row>
    <row r="28" spans="1:11" x14ac:dyDescent="0.3">
      <c r="A28" s="9" t="s">
        <v>90</v>
      </c>
      <c r="B28" s="69">
        <v>31</v>
      </c>
      <c r="C28" s="74"/>
      <c r="D28" s="75"/>
      <c r="E28" s="76"/>
      <c r="F28" s="75"/>
      <c r="G28" s="74"/>
      <c r="H28" s="74"/>
      <c r="I28" s="75"/>
      <c r="J28" s="75"/>
      <c r="K28" s="75"/>
    </row>
    <row r="29" spans="1:11" x14ac:dyDescent="0.3">
      <c r="A29"/>
      <c r="B29" s="56">
        <f>SUM(B2:B27)</f>
        <v>31</v>
      </c>
      <c r="C29"/>
      <c r="D29"/>
      <c r="E29"/>
      <c r="F29"/>
      <c r="G29"/>
      <c r="H29"/>
      <c r="I29"/>
      <c r="J29"/>
      <c r="K29"/>
    </row>
    <row r="30" spans="1:11" x14ac:dyDescent="0.3">
      <c r="A30" s="1"/>
      <c r="F30"/>
      <c r="G30"/>
      <c r="H30"/>
      <c r="I30"/>
      <c r="J30" s="4"/>
      <c r="K30" s="4"/>
    </row>
    <row r="31" spans="1:11" x14ac:dyDescent="0.3">
      <c r="B31" s="55"/>
      <c r="C31" s="55"/>
      <c r="D31" s="56"/>
      <c r="E31" s="57"/>
      <c r="F31" s="58"/>
      <c r="G31"/>
      <c r="H31"/>
      <c r="I31"/>
      <c r="J31"/>
      <c r="K31" s="4"/>
    </row>
    <row r="32" spans="1:11" x14ac:dyDescent="0.3">
      <c r="B32" s="55"/>
      <c r="C32" s="55"/>
      <c r="D32" s="56"/>
      <c r="E32" s="57"/>
      <c r="F32" s="58"/>
      <c r="G32"/>
      <c r="H32"/>
      <c r="I32"/>
      <c r="J32"/>
      <c r="K32"/>
    </row>
    <row r="33" spans="1:11" x14ac:dyDescent="0.3">
      <c r="B33" s="55"/>
      <c r="C33" s="55"/>
      <c r="D33" s="56"/>
      <c r="E33" s="57"/>
      <c r="F33" s="58"/>
      <c r="G33"/>
      <c r="H33"/>
      <c r="I33"/>
      <c r="J33"/>
      <c r="K33"/>
    </row>
    <row r="34" spans="1:11" ht="15" customHeight="1" x14ac:dyDescent="0.3">
      <c r="B34" s="55"/>
      <c r="C34" s="55"/>
      <c r="D34" s="56"/>
      <c r="E34" s="57"/>
      <c r="F34" s="58"/>
      <c r="G34"/>
      <c r="H34"/>
      <c r="I34"/>
      <c r="J34"/>
      <c r="K34"/>
    </row>
    <row r="35" spans="1:11" x14ac:dyDescent="0.3">
      <c r="B35" s="55"/>
      <c r="C35" s="55"/>
      <c r="D35" s="56"/>
      <c r="E35" s="57"/>
      <c r="F35" s="58"/>
      <c r="G35"/>
      <c r="H35"/>
      <c r="I35"/>
      <c r="J35"/>
      <c r="K35" s="10"/>
    </row>
    <row r="36" spans="1:11" ht="15" customHeight="1" x14ac:dyDescent="0.3">
      <c r="B36" s="55"/>
      <c r="C36" s="55"/>
      <c r="D36" s="56"/>
      <c r="E36" s="57"/>
      <c r="F36" s="58"/>
      <c r="G36"/>
      <c r="H36"/>
      <c r="I36"/>
      <c r="J36"/>
      <c r="K36" s="5"/>
    </row>
    <row r="37" spans="1:11" ht="14.4" customHeight="1" x14ac:dyDescent="0.3">
      <c r="B37" s="55"/>
      <c r="C37" s="55"/>
      <c r="D37" s="56"/>
      <c r="E37" s="57"/>
      <c r="F37" s="58"/>
      <c r="G37"/>
      <c r="H37"/>
      <c r="I37" s="123"/>
      <c r="J37" s="123"/>
      <c r="K37" s="123"/>
    </row>
    <row r="38" spans="1:11" x14ac:dyDescent="0.3">
      <c r="B38" s="55"/>
      <c r="C38" s="55"/>
      <c r="D38" s="56"/>
      <c r="E38" s="57"/>
      <c r="F38" s="58"/>
      <c r="G38"/>
      <c r="H38"/>
      <c r="I38" s="7"/>
      <c r="J38" s="7"/>
      <c r="K38" s="8"/>
    </row>
    <row r="39" spans="1:11" ht="14.4" customHeight="1" x14ac:dyDescent="0.3">
      <c r="B39" s="55"/>
      <c r="C39" s="55"/>
      <c r="D39" s="56"/>
      <c r="E39" s="57"/>
      <c r="F39" s="58"/>
      <c r="G39"/>
      <c r="H39"/>
      <c r="I39" s="123"/>
      <c r="J39" s="123"/>
      <c r="K39" s="123"/>
    </row>
    <row r="40" spans="1:11" x14ac:dyDescent="0.3">
      <c r="B40" s="55"/>
      <c r="C40" s="55"/>
      <c r="D40" s="56"/>
      <c r="E40" s="57"/>
      <c r="F40" s="58"/>
      <c r="G40"/>
      <c r="H40"/>
      <c r="I40" s="7"/>
      <c r="J40" s="7"/>
      <c r="K40" s="8"/>
    </row>
    <row r="41" spans="1:11" x14ac:dyDescent="0.3">
      <c r="B41" s="55"/>
      <c r="C41" s="55"/>
      <c r="D41" s="56"/>
      <c r="E41" s="57"/>
      <c r="F41" s="58"/>
      <c r="G41"/>
      <c r="H41"/>
      <c r="I41"/>
      <c r="J41"/>
      <c r="K41" s="10"/>
    </row>
    <row r="42" spans="1:11" x14ac:dyDescent="0.3">
      <c r="B42" s="55"/>
      <c r="C42" s="55"/>
      <c r="D42" s="56"/>
      <c r="E42" s="57"/>
      <c r="F42" s="58"/>
      <c r="G42"/>
      <c r="H42"/>
      <c r="I42"/>
      <c r="J42"/>
      <c r="K42" s="5"/>
    </row>
    <row r="43" spans="1:11" x14ac:dyDescent="0.3">
      <c r="B43" s="55"/>
      <c r="C43" s="55"/>
      <c r="D43" s="56"/>
      <c r="E43" s="57"/>
      <c r="F43" s="58"/>
      <c r="G43"/>
      <c r="H43"/>
      <c r="I43"/>
      <c r="J43"/>
      <c r="K43"/>
    </row>
    <row r="44" spans="1:11" x14ac:dyDescent="0.3">
      <c r="B44" s="55"/>
      <c r="C44" s="55"/>
      <c r="D44" s="56"/>
      <c r="E44" s="57"/>
      <c r="F44" s="58"/>
      <c r="G44"/>
      <c r="H44"/>
      <c r="I44"/>
      <c r="J44"/>
      <c r="K44" s="10"/>
    </row>
    <row r="45" spans="1:11" x14ac:dyDescent="0.3">
      <c r="B45" s="55"/>
      <c r="C45" s="55"/>
      <c r="D45" s="56"/>
      <c r="E45" s="57"/>
      <c r="F45" s="58"/>
      <c r="G45"/>
      <c r="H45"/>
      <c r="I45"/>
      <c r="J45"/>
      <c r="K45" s="5"/>
    </row>
    <row r="46" spans="1:11" x14ac:dyDescent="0.3">
      <c r="B46" s="55"/>
      <c r="C46" s="55"/>
      <c r="D46" s="56"/>
      <c r="E46" s="57"/>
      <c r="F46" s="58"/>
      <c r="G46"/>
      <c r="H46"/>
      <c r="I46"/>
      <c r="J46"/>
      <c r="K46" s="5"/>
    </row>
    <row r="47" spans="1:11" x14ac:dyDescent="0.3">
      <c r="A47" s="59"/>
      <c r="B47" s="60"/>
      <c r="C47" s="55"/>
      <c r="D47" s="56"/>
      <c r="E47" s="57"/>
      <c r="F47" s="58"/>
      <c r="G47"/>
      <c r="H47"/>
      <c r="I47"/>
      <c r="J47"/>
      <c r="K47" s="5"/>
    </row>
    <row r="48" spans="1:11" x14ac:dyDescent="0.3">
      <c r="B48" s="55"/>
      <c r="C48" s="55"/>
      <c r="D48" s="56"/>
      <c r="E48" s="57"/>
      <c r="F48" s="58"/>
      <c r="G48"/>
      <c r="H48"/>
      <c r="I48"/>
      <c r="J48"/>
      <c r="K48"/>
    </row>
    <row r="49" spans="2:11" x14ac:dyDescent="0.3">
      <c r="B49" s="55"/>
      <c r="C49" s="55"/>
      <c r="D49" s="56"/>
      <c r="E49" s="57"/>
      <c r="F49" s="58"/>
      <c r="G49"/>
      <c r="H49"/>
      <c r="I49"/>
      <c r="J49"/>
      <c r="K49" s="10"/>
    </row>
    <row r="50" spans="2:11" x14ac:dyDescent="0.3">
      <c r="B50" s="55"/>
      <c r="C50" s="55"/>
      <c r="D50" s="56"/>
      <c r="E50" s="57"/>
      <c r="F50" s="58"/>
      <c r="G50"/>
      <c r="H50"/>
      <c r="I50"/>
      <c r="J50"/>
      <c r="K50" s="5"/>
    </row>
    <row r="51" spans="2:11" x14ac:dyDescent="0.3">
      <c r="B51" s="55"/>
      <c r="C51" s="55"/>
      <c r="D51" s="56"/>
      <c r="E51" s="57"/>
      <c r="F51" s="58"/>
      <c r="G51"/>
      <c r="H51"/>
      <c r="I51"/>
      <c r="J51"/>
      <c r="K51" s="5"/>
    </row>
    <row r="52" spans="2:11" x14ac:dyDescent="0.3">
      <c r="B52" s="55"/>
      <c r="C52" s="55"/>
      <c r="D52" s="56"/>
      <c r="E52" s="57"/>
      <c r="F52" s="58"/>
      <c r="G52"/>
      <c r="H52"/>
      <c r="I52"/>
      <c r="J52"/>
      <c r="K52" s="5"/>
    </row>
    <row r="53" spans="2:11" x14ac:dyDescent="0.3">
      <c r="B53" s="55"/>
      <c r="C53" s="55"/>
      <c r="D53" s="56"/>
      <c r="E53" s="57"/>
      <c r="F53" s="58"/>
      <c r="G53"/>
      <c r="H53"/>
      <c r="I53"/>
      <c r="J53"/>
      <c r="K53" s="5"/>
    </row>
    <row r="54" spans="2:11" x14ac:dyDescent="0.3">
      <c r="B54" s="55"/>
      <c r="C54" s="55"/>
      <c r="D54" s="56"/>
      <c r="E54" s="57"/>
      <c r="F54" s="58"/>
      <c r="G54"/>
      <c r="H54"/>
      <c r="I54"/>
      <c r="J54"/>
      <c r="K54"/>
    </row>
    <row r="55" spans="2:11" x14ac:dyDescent="0.3">
      <c r="B55" s="55"/>
      <c r="C55" s="55"/>
      <c r="D55" s="56"/>
      <c r="E55" s="57"/>
      <c r="F55" s="58"/>
      <c r="G55"/>
      <c r="H55"/>
      <c r="I55"/>
      <c r="J55"/>
      <c r="K55" s="10"/>
    </row>
    <row r="56" spans="2:11" x14ac:dyDescent="0.3">
      <c r="B56" s="55"/>
      <c r="C56" s="55"/>
      <c r="D56" s="56"/>
      <c r="E56" s="57"/>
      <c r="F56" s="58"/>
      <c r="G56"/>
      <c r="H56"/>
      <c r="I56"/>
      <c r="J56"/>
      <c r="K56" s="5"/>
    </row>
    <row r="57" spans="2:11" x14ac:dyDescent="0.3">
      <c r="B57" s="55"/>
      <c r="C57" s="55"/>
      <c r="D57" s="56"/>
      <c r="E57" s="57"/>
      <c r="F57" s="58"/>
      <c r="G57"/>
      <c r="H57"/>
      <c r="I57"/>
      <c r="J57"/>
      <c r="K57" s="5"/>
    </row>
    <row r="58" spans="2:11" x14ac:dyDescent="0.3">
      <c r="B58" s="55"/>
      <c r="C58" s="55"/>
      <c r="D58" s="56"/>
      <c r="E58" s="57"/>
      <c r="F58" s="58"/>
      <c r="G58"/>
      <c r="H58"/>
      <c r="I58"/>
      <c r="J58"/>
      <c r="K58"/>
    </row>
    <row r="59" spans="2:11" x14ac:dyDescent="0.3">
      <c r="B59" s="55"/>
      <c r="C59" s="55"/>
      <c r="D59" s="56"/>
      <c r="E59" s="57"/>
      <c r="F59" s="58"/>
      <c r="G59"/>
      <c r="H59"/>
      <c r="I59"/>
      <c r="J59"/>
      <c r="K59"/>
    </row>
    <row r="60" spans="2:11" x14ac:dyDescent="0.3">
      <c r="B60" s="55"/>
      <c r="C60" s="55"/>
      <c r="D60" s="56"/>
      <c r="E60" s="57"/>
      <c r="F60" s="58"/>
      <c r="G60"/>
      <c r="H60"/>
      <c r="I60"/>
      <c r="J60"/>
      <c r="K60"/>
    </row>
    <row r="61" spans="2:11" x14ac:dyDescent="0.3">
      <c r="B61" s="55"/>
      <c r="C61" s="55"/>
      <c r="D61" s="56"/>
      <c r="E61" s="57"/>
      <c r="F61" s="58"/>
      <c r="G61"/>
      <c r="H61"/>
      <c r="I61"/>
      <c r="J61"/>
      <c r="K61"/>
    </row>
    <row r="62" spans="2:11" x14ac:dyDescent="0.3">
      <c r="B62" s="55"/>
      <c r="C62" s="55"/>
      <c r="D62" s="56"/>
      <c r="E62" s="57"/>
      <c r="F62" s="58"/>
      <c r="G62"/>
      <c r="H62"/>
      <c r="I62"/>
      <c r="J62"/>
      <c r="K62"/>
    </row>
    <row r="63" spans="2:11" x14ac:dyDescent="0.3">
      <c r="B63" s="55"/>
      <c r="C63" s="55"/>
      <c r="D63" s="56"/>
      <c r="E63" s="57"/>
      <c r="F63" s="58"/>
      <c r="G63"/>
      <c r="H63"/>
      <c r="I63"/>
      <c r="J63"/>
      <c r="K63"/>
    </row>
    <row r="64" spans="2:11" x14ac:dyDescent="0.3">
      <c r="B64" s="55"/>
      <c r="C64" s="55"/>
      <c r="D64" s="56"/>
      <c r="E64" s="57"/>
      <c r="F64" s="58"/>
      <c r="G64"/>
      <c r="H64"/>
      <c r="I64"/>
      <c r="J64"/>
      <c r="K64"/>
    </row>
    <row r="65" spans="1:11" x14ac:dyDescent="0.3">
      <c r="B65" s="55"/>
      <c r="C65" s="55"/>
      <c r="D65" s="56"/>
      <c r="E65" s="57"/>
      <c r="F65" s="58"/>
      <c r="G65"/>
      <c r="H65"/>
      <c r="I65"/>
      <c r="J65"/>
      <c r="K65"/>
    </row>
    <row r="66" spans="1:11" x14ac:dyDescent="0.3">
      <c r="B66" s="55"/>
      <c r="C66" s="55"/>
      <c r="D66" s="56"/>
      <c r="E66" s="57"/>
      <c r="F66" s="58"/>
      <c r="G66"/>
      <c r="H66"/>
      <c r="I66"/>
      <c r="J66"/>
      <c r="K66"/>
    </row>
    <row r="67" spans="1:11" x14ac:dyDescent="0.3">
      <c r="B67" s="55"/>
      <c r="C67" s="55"/>
      <c r="D67" s="56"/>
      <c r="E67" s="57"/>
      <c r="F67" s="58"/>
      <c r="G67"/>
      <c r="H67"/>
      <c r="I67"/>
      <c r="J67"/>
      <c r="K67"/>
    </row>
    <row r="68" spans="1:11" x14ac:dyDescent="0.3">
      <c r="B68" s="55"/>
      <c r="C68" s="55"/>
      <c r="D68" s="56"/>
      <c r="E68" s="57"/>
      <c r="F68" s="58"/>
      <c r="G68"/>
      <c r="H68"/>
      <c r="I68"/>
      <c r="J68"/>
      <c r="K68"/>
    </row>
    <row r="69" spans="1:11" x14ac:dyDescent="0.3">
      <c r="B69" s="55"/>
      <c r="C69" s="55"/>
      <c r="D69" s="56"/>
      <c r="E69" s="57"/>
      <c r="F69" s="58"/>
      <c r="G69"/>
      <c r="H69"/>
      <c r="I69"/>
      <c r="J69"/>
      <c r="K69"/>
    </row>
    <row r="70" spans="1:11" x14ac:dyDescent="0.3">
      <c r="A70" s="59"/>
      <c r="B70" s="61"/>
      <c r="C70" s="61"/>
      <c r="D70" s="62"/>
      <c r="E70" s="63"/>
      <c r="F70" s="64"/>
      <c r="G70"/>
      <c r="H70"/>
      <c r="I70"/>
      <c r="J70"/>
      <c r="K70"/>
    </row>
    <row r="71" spans="1:11" x14ac:dyDescent="0.3">
      <c r="A71" s="59"/>
      <c r="B71" s="61"/>
      <c r="C71" s="61"/>
      <c r="D71" s="62"/>
      <c r="E71" s="63"/>
      <c r="F71" s="64"/>
      <c r="G71"/>
      <c r="H71"/>
      <c r="I71"/>
      <c r="J71"/>
      <c r="K71"/>
    </row>
    <row r="72" spans="1:11" x14ac:dyDescent="0.3">
      <c r="A72" s="59"/>
      <c r="B72" s="61"/>
      <c r="C72" s="61"/>
      <c r="D72" s="62"/>
      <c r="E72" s="63"/>
      <c r="F72" s="64"/>
      <c r="G72"/>
      <c r="H72"/>
      <c r="I72"/>
      <c r="J72"/>
      <c r="K72"/>
    </row>
    <row r="73" spans="1:11" x14ac:dyDescent="0.3">
      <c r="A73" s="59"/>
      <c r="B73" s="61"/>
      <c r="C73" s="61"/>
      <c r="D73" s="62"/>
      <c r="E73" s="63"/>
      <c r="F73" s="64"/>
      <c r="G73"/>
      <c r="H73"/>
      <c r="I73"/>
      <c r="J73"/>
      <c r="K73"/>
    </row>
    <row r="74" spans="1:11" x14ac:dyDescent="0.3">
      <c r="A74" s="65"/>
      <c r="B74" s="56"/>
      <c r="C74" s="56"/>
      <c r="D74" s="56"/>
      <c r="E74" s="66"/>
      <c r="F74" s="58"/>
      <c r="G74"/>
      <c r="H74"/>
      <c r="I74"/>
      <c r="J74"/>
      <c r="K74"/>
    </row>
    <row r="75" spans="1:11" x14ac:dyDescent="0.3">
      <c r="A75" s="65"/>
      <c r="B75" s="56"/>
      <c r="C75" s="56"/>
      <c r="D75" s="56"/>
      <c r="E75" s="66"/>
      <c r="F75" s="58"/>
      <c r="G75"/>
      <c r="H75"/>
      <c r="I75"/>
      <c r="J75"/>
      <c r="K75"/>
    </row>
    <row r="76" spans="1:11" x14ac:dyDescent="0.3">
      <c r="A76"/>
      <c r="B76"/>
      <c r="C76"/>
      <c r="D76"/>
      <c r="E76"/>
      <c r="F76"/>
      <c r="G76"/>
      <c r="H76"/>
      <c r="I76"/>
      <c r="J76"/>
      <c r="K76"/>
    </row>
    <row r="77" spans="1:11" x14ac:dyDescent="0.3">
      <c r="A77"/>
      <c r="B77"/>
      <c r="C77"/>
      <c r="D77"/>
      <c r="E77"/>
      <c r="F77"/>
      <c r="G77"/>
      <c r="H77"/>
      <c r="I77"/>
      <c r="J77"/>
      <c r="K77"/>
    </row>
    <row r="78" spans="1:11" x14ac:dyDescent="0.3">
      <c r="A78"/>
      <c r="B78"/>
      <c r="C78"/>
      <c r="D78"/>
      <c r="E78"/>
      <c r="F78"/>
      <c r="G78"/>
      <c r="H78"/>
      <c r="I78"/>
      <c r="J78"/>
      <c r="K78"/>
    </row>
    <row r="79" spans="1:11" x14ac:dyDescent="0.3">
      <c r="A79" s="6"/>
      <c r="B79" s="6"/>
      <c r="C79" s="6"/>
      <c r="D79" s="6"/>
      <c r="E79" s="6"/>
      <c r="F79" s="6"/>
      <c r="G79" s="6"/>
      <c r="H79"/>
      <c r="I79"/>
      <c r="J79"/>
      <c r="K79"/>
    </row>
    <row r="80" spans="1:11" x14ac:dyDescent="0.3">
      <c r="A80" s="6"/>
      <c r="B80" s="51"/>
      <c r="C80" s="51"/>
      <c r="D80" s="6"/>
      <c r="E80" s="6"/>
      <c r="F80" s="51"/>
      <c r="G80" s="51"/>
      <c r="H80"/>
      <c r="I80"/>
      <c r="J80"/>
      <c r="K80"/>
    </row>
    <row r="81" spans="1:11" x14ac:dyDescent="0.3">
      <c r="A81" s="6"/>
      <c r="B81" s="51"/>
      <c r="C81" s="51"/>
      <c r="D81" s="6"/>
      <c r="E81" s="6"/>
      <c r="F81" s="51"/>
      <c r="G81" s="51"/>
      <c r="H81"/>
      <c r="I81"/>
      <c r="J81"/>
      <c r="K81"/>
    </row>
    <row r="82" spans="1:11" x14ac:dyDescent="0.3">
      <c r="A82" s="6"/>
      <c r="B82" s="51"/>
      <c r="C82" s="51"/>
      <c r="D82" s="6"/>
      <c r="E82" s="6"/>
      <c r="F82" s="51"/>
      <c r="G82" s="51"/>
      <c r="H82"/>
      <c r="I82"/>
      <c r="J82"/>
      <c r="K82"/>
    </row>
    <row r="83" spans="1:11" x14ac:dyDescent="0.3">
      <c r="A83" s="6"/>
      <c r="B83" s="51"/>
      <c r="C83" s="51"/>
      <c r="D83" s="6"/>
      <c r="E83" s="6"/>
      <c r="F83" s="51"/>
      <c r="G83" s="51"/>
    </row>
    <row r="84" spans="1:11" x14ac:dyDescent="0.3">
      <c r="A84" s="6"/>
      <c r="B84" s="51"/>
      <c r="C84" s="51"/>
      <c r="D84" s="6"/>
      <c r="E84" s="6"/>
      <c r="F84" s="51"/>
      <c r="G84" s="51"/>
    </row>
    <row r="85" spans="1:11" x14ac:dyDescent="0.3">
      <c r="A85" s="6"/>
      <c r="B85" s="51"/>
      <c r="C85" s="51"/>
      <c r="D85" s="6"/>
      <c r="E85" s="6"/>
      <c r="F85" s="51"/>
      <c r="G85" s="51"/>
    </row>
    <row r="86" spans="1:11" x14ac:dyDescent="0.3">
      <c r="A86" s="6"/>
      <c r="B86" s="124"/>
      <c r="C86" s="124"/>
      <c r="D86" s="6"/>
      <c r="E86" s="6"/>
      <c r="F86" s="124"/>
      <c r="G86" s="124"/>
    </row>
    <row r="87" spans="1:11" x14ac:dyDescent="0.3">
      <c r="A87" s="6"/>
      <c r="B87" s="6"/>
      <c r="C87" s="6"/>
      <c r="D87" s="6"/>
      <c r="E87" s="50"/>
      <c r="F87" s="6"/>
      <c r="G87" s="6"/>
    </row>
    <row r="88" spans="1:11" x14ac:dyDescent="0.3">
      <c r="A88" s="6"/>
      <c r="B88" s="6"/>
      <c r="C88" s="6"/>
      <c r="D88" s="6"/>
      <c r="E88" s="50"/>
      <c r="F88" s="6"/>
      <c r="G88" s="6"/>
    </row>
    <row r="89" spans="1:11" x14ac:dyDescent="0.3">
      <c r="A89" s="6"/>
      <c r="B89" s="6"/>
      <c r="C89" s="6"/>
      <c r="D89" s="6"/>
      <c r="E89" s="6"/>
      <c r="F89" s="6"/>
      <c r="G89" s="6"/>
    </row>
    <row r="90" spans="1:11" x14ac:dyDescent="0.3">
      <c r="A90" s="6"/>
      <c r="B90" s="51"/>
      <c r="C90" s="51"/>
      <c r="D90" s="6"/>
      <c r="E90" s="6"/>
      <c r="F90" s="6"/>
      <c r="G90" s="6"/>
    </row>
    <row r="91" spans="1:11" x14ac:dyDescent="0.3">
      <c r="A91" s="6"/>
      <c r="B91" s="51"/>
      <c r="C91" s="51"/>
      <c r="D91" s="6"/>
      <c r="E91" s="6"/>
      <c r="F91" s="51"/>
      <c r="G91" s="51"/>
    </row>
    <row r="92" spans="1:11" x14ac:dyDescent="0.3">
      <c r="A92" s="6"/>
      <c r="B92" s="51"/>
      <c r="C92" s="51"/>
      <c r="D92" s="6"/>
      <c r="E92" s="6"/>
      <c r="F92" s="51"/>
      <c r="G92" s="51"/>
    </row>
    <row r="93" spans="1:11" x14ac:dyDescent="0.3">
      <c r="A93" s="6"/>
      <c r="B93" s="51"/>
      <c r="C93" s="51"/>
      <c r="D93" s="6"/>
      <c r="E93" s="6"/>
      <c r="F93" s="51"/>
      <c r="G93" s="51"/>
    </row>
    <row r="94" spans="1:11" x14ac:dyDescent="0.3">
      <c r="A94" s="6"/>
      <c r="B94" s="51"/>
      <c r="C94" s="51"/>
      <c r="D94" s="6"/>
      <c r="E94" s="6"/>
      <c r="F94" s="51"/>
      <c r="G94" s="51"/>
    </row>
    <row r="95" spans="1:11" x14ac:dyDescent="0.3">
      <c r="A95" s="6"/>
      <c r="B95" s="51"/>
      <c r="C95" s="51"/>
      <c r="D95" s="6"/>
      <c r="E95" s="6"/>
      <c r="F95" s="51"/>
      <c r="G95" s="51"/>
    </row>
    <row r="96" spans="1:11" x14ac:dyDescent="0.3">
      <c r="A96" s="6"/>
      <c r="B96" s="124"/>
      <c r="C96" s="124"/>
      <c r="D96" s="6"/>
      <c r="E96" s="6"/>
      <c r="F96" s="124"/>
      <c r="G96" s="124"/>
    </row>
    <row r="97" spans="1:12" x14ac:dyDescent="0.3">
      <c r="A97" s="6"/>
      <c r="B97" s="6"/>
      <c r="C97" s="6"/>
      <c r="D97" s="6"/>
      <c r="E97" s="50"/>
      <c r="F97" s="6"/>
      <c r="G97" s="6"/>
    </row>
    <row r="98" spans="1:12" x14ac:dyDescent="0.3">
      <c r="A98" s="6"/>
      <c r="B98" s="6"/>
      <c r="C98" s="6"/>
      <c r="D98" s="6"/>
      <c r="E98" s="6"/>
      <c r="F98" s="6"/>
      <c r="G98" s="6"/>
    </row>
    <row r="99" spans="1:12" x14ac:dyDescent="0.3">
      <c r="A99" s="6"/>
      <c r="B99" s="51"/>
      <c r="C99" s="51"/>
      <c r="D99" s="6"/>
      <c r="E99" s="6"/>
      <c r="F99" s="51"/>
      <c r="G99" s="51"/>
      <c r="H99"/>
      <c r="I99"/>
      <c r="J99"/>
      <c r="K99"/>
    </row>
    <row r="100" spans="1:12" x14ac:dyDescent="0.3">
      <c r="A100" s="6"/>
      <c r="B100" s="51"/>
      <c r="C100" s="51"/>
      <c r="D100" s="6"/>
      <c r="E100" s="6"/>
      <c r="F100" s="51"/>
      <c r="G100" s="51"/>
      <c r="H100"/>
      <c r="I100"/>
      <c r="J100"/>
      <c r="K100"/>
    </row>
    <row r="101" spans="1:12" x14ac:dyDescent="0.3">
      <c r="A101" s="6"/>
      <c r="B101" s="51"/>
      <c r="C101" s="51"/>
      <c r="D101" s="6"/>
      <c r="E101" s="6"/>
      <c r="F101" s="51"/>
      <c r="G101" s="51"/>
      <c r="H101"/>
      <c r="I101"/>
      <c r="J101"/>
      <c r="K101"/>
    </row>
    <row r="102" spans="1:12" x14ac:dyDescent="0.3">
      <c r="A102" s="6"/>
      <c r="B102" s="51"/>
      <c r="C102" s="51"/>
      <c r="D102" s="6"/>
      <c r="E102" s="6"/>
      <c r="F102" s="51"/>
      <c r="G102" s="51"/>
      <c r="H102"/>
      <c r="I102"/>
      <c r="J102"/>
      <c r="K102"/>
    </row>
    <row r="103" spans="1:12" x14ac:dyDescent="0.3">
      <c r="A103" s="6"/>
      <c r="B103" s="51"/>
      <c r="C103" s="51"/>
      <c r="D103" s="6"/>
      <c r="E103" s="6"/>
      <c r="F103" s="51"/>
      <c r="G103" s="51"/>
      <c r="H103"/>
      <c r="I103"/>
      <c r="J103"/>
      <c r="K103"/>
    </row>
    <row r="104" spans="1:12" x14ac:dyDescent="0.3">
      <c r="A104" s="6"/>
      <c r="B104" s="124"/>
      <c r="C104" s="124"/>
      <c r="D104" s="6"/>
      <c r="E104" s="6"/>
      <c r="F104" s="124"/>
      <c r="G104" s="124"/>
      <c r="H104"/>
      <c r="I104"/>
      <c r="J104"/>
      <c r="K104"/>
    </row>
    <row r="105" spans="1:12" x14ac:dyDescent="0.3">
      <c r="A105" s="6"/>
      <c r="B105" s="6"/>
      <c r="C105" s="6"/>
      <c r="D105" s="6"/>
      <c r="E105" s="50"/>
      <c r="F105" s="6"/>
      <c r="G105" s="6"/>
      <c r="H105"/>
      <c r="I105"/>
      <c r="J105"/>
      <c r="K105"/>
    </row>
    <row r="106" spans="1:12" x14ac:dyDescent="0.3">
      <c r="A106" s="6"/>
      <c r="B106" s="6"/>
      <c r="C106" s="6"/>
      <c r="D106" s="6"/>
      <c r="E106" s="50"/>
      <c r="F106" s="6"/>
      <c r="G106" s="6"/>
      <c r="H106"/>
      <c r="I106"/>
      <c r="J106"/>
      <c r="K106"/>
    </row>
    <row r="107" spans="1:12" ht="15" x14ac:dyDescent="0.3">
      <c r="A107" s="46"/>
      <c r="B107" s="46"/>
      <c r="C107" s="46"/>
      <c r="D107" s="46"/>
      <c r="E107" s="46"/>
      <c r="F107" s="50"/>
      <c r="G107" s="6"/>
      <c r="H107" s="6"/>
      <c r="I107"/>
      <c r="J107"/>
      <c r="K107"/>
      <c r="L107" s="1"/>
    </row>
    <row r="108" spans="1:12" x14ac:dyDescent="0.3">
      <c r="A108" s="52"/>
      <c r="B108" s="53"/>
      <c r="C108" s="53"/>
      <c r="D108" s="53"/>
      <c r="E108" s="49"/>
      <c r="F108" s="50"/>
      <c r="G108" s="6"/>
      <c r="H108" s="6"/>
      <c r="I108"/>
      <c r="J108"/>
      <c r="K108"/>
      <c r="L108" s="1"/>
    </row>
    <row r="109" spans="1:12" x14ac:dyDescent="0.3">
      <c r="A109" s="6"/>
      <c r="B109" s="54"/>
      <c r="C109" s="54"/>
      <c r="D109" s="54"/>
      <c r="E109" s="49"/>
      <c r="F109" s="50"/>
      <c r="G109" s="6"/>
      <c r="H109" s="6"/>
      <c r="I109"/>
      <c r="J109"/>
      <c r="K109"/>
      <c r="L109" s="1"/>
    </row>
    <row r="110" spans="1:12" x14ac:dyDescent="0.3">
      <c r="A110" s="6"/>
      <c r="B110" s="48"/>
      <c r="C110" s="48"/>
      <c r="D110" s="48"/>
      <c r="E110" s="49"/>
      <c r="F110" s="50"/>
      <c r="G110" s="6"/>
      <c r="H110" s="6"/>
      <c r="I110"/>
      <c r="J110"/>
      <c r="K110"/>
      <c r="L110" s="1"/>
    </row>
    <row r="111" spans="1:12" x14ac:dyDescent="0.3">
      <c r="A111" s="6"/>
      <c r="B111" s="48"/>
      <c r="C111" s="48"/>
      <c r="D111" s="48"/>
      <c r="E111" s="49"/>
      <c r="F111" s="50"/>
      <c r="G111" s="6"/>
      <c r="H111" s="6"/>
      <c r="I111"/>
      <c r="J111"/>
      <c r="K111"/>
      <c r="L111" s="1"/>
    </row>
    <row r="112" spans="1:12" x14ac:dyDescent="0.3">
      <c r="A112" s="6"/>
      <c r="B112" s="48"/>
      <c r="C112" s="48"/>
      <c r="D112" s="48"/>
      <c r="E112" s="49"/>
      <c r="F112" s="50"/>
      <c r="G112" s="6"/>
      <c r="H112" s="6"/>
      <c r="I112"/>
      <c r="J112"/>
      <c r="K112"/>
      <c r="L112" s="1"/>
    </row>
    <row r="113" spans="1:11" x14ac:dyDescent="0.3">
      <c r="A113"/>
      <c r="B113"/>
      <c r="C113"/>
      <c r="D113"/>
      <c r="E113"/>
      <c r="F113"/>
      <c r="G113"/>
      <c r="H113"/>
      <c r="I113"/>
      <c r="J113"/>
      <c r="K113"/>
    </row>
    <row r="114" spans="1:11" ht="15.6" x14ac:dyDescent="0.3">
      <c r="A114" s="125"/>
      <c r="B114" s="125"/>
      <c r="C114" s="41"/>
      <c r="D114"/>
      <c r="E114"/>
      <c r="F114"/>
      <c r="G114"/>
      <c r="H114"/>
      <c r="I114"/>
      <c r="J114"/>
      <c r="K114"/>
    </row>
    <row r="115" spans="1:11" x14ac:dyDescent="0.3">
      <c r="A115" s="32"/>
      <c r="B115" s="32"/>
      <c r="C115" s="32"/>
      <c r="D115"/>
      <c r="E115"/>
      <c r="F115"/>
      <c r="G115"/>
    </row>
    <row r="116" spans="1:11" x14ac:dyDescent="0.3">
      <c r="A116" s="42"/>
      <c r="B116" s="43"/>
      <c r="C116" s="43"/>
      <c r="D116"/>
      <c r="E116"/>
      <c r="F116"/>
      <c r="G116"/>
    </row>
    <row r="117" spans="1:11" ht="15" x14ac:dyDescent="0.3">
      <c r="A117" s="41"/>
      <c r="B117" s="44"/>
      <c r="C117" s="45"/>
      <c r="D117"/>
      <c r="E117"/>
      <c r="F117"/>
      <c r="G117"/>
    </row>
    <row r="118" spans="1:11" x14ac:dyDescent="0.3">
      <c r="A118"/>
      <c r="B118"/>
      <c r="C118"/>
      <c r="D118"/>
      <c r="E118"/>
      <c r="F118"/>
      <c r="G118"/>
    </row>
    <row r="119" spans="1:11" x14ac:dyDescent="0.3">
      <c r="A119" s="122"/>
      <c r="B119" s="122"/>
      <c r="C119" s="122"/>
      <c r="D119" s="122"/>
      <c r="E119" s="122"/>
      <c r="F119" s="122"/>
      <c r="G119" s="122"/>
    </row>
    <row r="120" spans="1:11" ht="15" x14ac:dyDescent="0.3">
      <c r="A120" s="46"/>
      <c r="B120" s="46"/>
      <c r="C120" s="46"/>
      <c r="D120" s="46"/>
      <c r="E120" s="47"/>
      <c r="F120" s="46"/>
      <c r="G120" s="46"/>
    </row>
    <row r="121" spans="1:11" x14ac:dyDescent="0.3">
      <c r="A121" s="28"/>
      <c r="B121" s="29"/>
      <c r="C121" s="29"/>
      <c r="D121" s="29"/>
      <c r="E121" s="30"/>
      <c r="F121" s="31"/>
      <c r="G121" s="31"/>
    </row>
    <row r="122" spans="1:11" x14ac:dyDescent="0.3">
      <c r="A122" s="32"/>
      <c r="B122" s="33"/>
      <c r="C122" s="33"/>
      <c r="D122" s="33"/>
      <c r="E122" s="34"/>
      <c r="F122" s="33"/>
      <c r="G122" s="34"/>
    </row>
    <row r="123" spans="1:11" x14ac:dyDescent="0.3">
      <c r="A123" s="28"/>
      <c r="B123" s="29"/>
      <c r="C123" s="29"/>
      <c r="D123" s="29"/>
      <c r="E123" s="35"/>
      <c r="F123" s="36"/>
      <c r="G123" s="35"/>
    </row>
    <row r="124" spans="1:11" x14ac:dyDescent="0.3">
      <c r="A124" s="32"/>
      <c r="B124" s="33"/>
      <c r="C124" s="33"/>
      <c r="D124" s="33"/>
      <c r="E124" s="34"/>
      <c r="F124" s="33"/>
      <c r="G124" s="34"/>
    </row>
    <row r="125" spans="1:11" x14ac:dyDescent="0.3">
      <c r="A125" s="28"/>
      <c r="B125" s="29"/>
      <c r="C125" s="29"/>
      <c r="D125" s="29"/>
      <c r="E125" s="35"/>
      <c r="F125" s="29"/>
      <c r="G125" s="35"/>
    </row>
    <row r="126" spans="1:11" x14ac:dyDescent="0.3">
      <c r="A126" s="32"/>
      <c r="B126" s="33"/>
      <c r="C126" s="33"/>
      <c r="D126" s="33"/>
      <c r="E126" s="34"/>
      <c r="F126" s="37"/>
      <c r="G126" s="34"/>
    </row>
    <row r="127" spans="1:11" x14ac:dyDescent="0.3">
      <c r="A127" s="28"/>
      <c r="B127" s="29"/>
      <c r="C127" s="29"/>
      <c r="D127" s="29"/>
      <c r="E127" s="35"/>
      <c r="F127" s="29"/>
      <c r="G127" s="35"/>
    </row>
    <row r="128" spans="1:11" x14ac:dyDescent="0.3">
      <c r="A128" s="32"/>
      <c r="B128" s="33"/>
      <c r="C128" s="33"/>
      <c r="D128" s="33"/>
      <c r="E128" s="34"/>
      <c r="F128" s="33"/>
      <c r="G128" s="34"/>
    </row>
    <row r="129" spans="1:7" x14ac:dyDescent="0.3">
      <c r="A129" s="28"/>
      <c r="B129" s="29"/>
      <c r="C129" s="29"/>
      <c r="D129" s="29"/>
      <c r="E129" s="35"/>
      <c r="F129" s="36"/>
      <c r="G129" s="35"/>
    </row>
    <row r="130" spans="1:7" x14ac:dyDescent="0.3">
      <c r="A130" s="32"/>
      <c r="B130" s="33"/>
      <c r="C130" s="33"/>
      <c r="D130" s="33"/>
      <c r="E130" s="34"/>
      <c r="F130" s="33"/>
      <c r="G130" s="34"/>
    </row>
    <row r="131" spans="1:7" x14ac:dyDescent="0.3">
      <c r="A131" s="28"/>
      <c r="B131" s="29"/>
      <c r="C131" s="29"/>
      <c r="D131" s="29"/>
      <c r="E131" s="35"/>
      <c r="F131" s="29"/>
      <c r="G131" s="35"/>
    </row>
    <row r="132" spans="1:7" x14ac:dyDescent="0.3">
      <c r="A132" s="32"/>
      <c r="B132" s="33"/>
      <c r="C132" s="33"/>
      <c r="D132" s="33"/>
      <c r="E132" s="34"/>
      <c r="F132" s="33"/>
      <c r="G132" s="34"/>
    </row>
    <row r="133" spans="1:7" x14ac:dyDescent="0.3">
      <c r="A133" s="28"/>
      <c r="B133" s="29"/>
      <c r="C133" s="29"/>
      <c r="D133" s="29"/>
      <c r="E133" s="35"/>
      <c r="F133" s="29"/>
      <c r="G133" s="35"/>
    </row>
    <row r="134" spans="1:7" x14ac:dyDescent="0.3">
      <c r="A134" s="32"/>
      <c r="B134" s="33"/>
      <c r="C134" s="33"/>
      <c r="D134" s="33"/>
      <c r="E134" s="34"/>
      <c r="F134" s="33"/>
      <c r="G134" s="34"/>
    </row>
    <row r="135" spans="1:7" x14ac:dyDescent="0.3">
      <c r="A135" s="28"/>
      <c r="B135" s="29"/>
      <c r="C135" s="29"/>
      <c r="D135" s="29"/>
      <c r="E135" s="35"/>
      <c r="F135" s="29"/>
      <c r="G135" s="35"/>
    </row>
    <row r="136" spans="1:7" x14ac:dyDescent="0.3">
      <c r="A136" s="32"/>
      <c r="B136" s="33"/>
      <c r="C136" s="33"/>
      <c r="D136" s="33"/>
      <c r="E136" s="34"/>
      <c r="F136" s="33"/>
      <c r="G136" s="34"/>
    </row>
    <row r="137" spans="1:7" x14ac:dyDescent="0.3">
      <c r="A137" s="28"/>
      <c r="B137" s="29"/>
      <c r="C137" s="29"/>
      <c r="D137" s="29"/>
      <c r="E137" s="35"/>
      <c r="F137" s="29"/>
      <c r="G137" s="35"/>
    </row>
    <row r="138" spans="1:7" x14ac:dyDescent="0.3">
      <c r="A138" s="32"/>
      <c r="B138" s="33"/>
      <c r="C138" s="33"/>
      <c r="D138" s="33"/>
      <c r="E138" s="34"/>
      <c r="F138" s="33"/>
      <c r="G138" s="34"/>
    </row>
    <row r="139" spans="1:7" x14ac:dyDescent="0.3">
      <c r="A139" s="28"/>
      <c r="B139" s="29"/>
      <c r="C139" s="29"/>
      <c r="D139" s="29"/>
      <c r="E139" s="35"/>
      <c r="F139" s="29"/>
      <c r="G139" s="35"/>
    </row>
    <row r="140" spans="1:7" x14ac:dyDescent="0.3">
      <c r="A140" s="32"/>
      <c r="B140" s="33"/>
      <c r="C140" s="33"/>
      <c r="D140" s="33"/>
      <c r="E140" s="34"/>
      <c r="F140" s="37"/>
      <c r="G140" s="34"/>
    </row>
    <row r="141" spans="1:7" x14ac:dyDescent="0.3">
      <c r="A141" s="28"/>
      <c r="B141" s="29"/>
      <c r="C141" s="29"/>
      <c r="D141" s="29"/>
      <c r="E141" s="35"/>
      <c r="F141" s="29"/>
      <c r="G141" s="35"/>
    </row>
    <row r="142" spans="1:7" x14ac:dyDescent="0.3">
      <c r="A142" s="32"/>
      <c r="B142" s="33"/>
      <c r="C142" s="33"/>
      <c r="D142" s="33"/>
      <c r="E142" s="34"/>
      <c r="F142" s="33"/>
      <c r="G142" s="34"/>
    </row>
    <row r="143" spans="1:7" x14ac:dyDescent="0.3">
      <c r="A143" s="38"/>
      <c r="B143" s="39"/>
      <c r="C143" s="40"/>
      <c r="D143" s="40"/>
      <c r="E143" s="40"/>
      <c r="F143" s="40"/>
      <c r="G143" s="40"/>
    </row>
    <row r="144" spans="1:7" x14ac:dyDescent="0.3">
      <c r="A144"/>
      <c r="B144"/>
      <c r="C144"/>
      <c r="D144"/>
      <c r="E144"/>
      <c r="F144"/>
      <c r="G144"/>
    </row>
    <row r="145" spans="1:7" x14ac:dyDescent="0.3">
      <c r="A145"/>
      <c r="B145"/>
      <c r="C145"/>
      <c r="D145"/>
      <c r="E145"/>
      <c r="F145"/>
      <c r="G145"/>
    </row>
    <row r="146" spans="1:7" x14ac:dyDescent="0.3"/>
    <row r="147" spans="1:7" x14ac:dyDescent="0.3"/>
    <row r="148" spans="1:7" x14ac:dyDescent="0.3"/>
    <row r="149" spans="1:7" x14ac:dyDescent="0.3"/>
    <row r="150" spans="1:7" x14ac:dyDescent="0.3"/>
    <row r="151" spans="1:7" x14ac:dyDescent="0.3"/>
    <row r="152" spans="1:7" x14ac:dyDescent="0.3"/>
    <row r="153" spans="1:7" x14ac:dyDescent="0.3"/>
    <row r="154" spans="1:7" x14ac:dyDescent="0.3"/>
    <row r="155" spans="1:7" x14ac:dyDescent="0.3"/>
    <row r="156" spans="1:7" x14ac:dyDescent="0.3"/>
    <row r="157" spans="1:7" x14ac:dyDescent="0.3"/>
    <row r="158" spans="1:7" x14ac:dyDescent="0.3"/>
    <row r="159" spans="1:7" x14ac:dyDescent="0.3"/>
    <row r="160" spans="1:7" x14ac:dyDescent="0.3"/>
    <row r="161" x14ac:dyDescent="0.3"/>
    <row r="162" x14ac:dyDescent="0.3"/>
    <row r="163" x14ac:dyDescent="0.3"/>
    <row r="164" x14ac:dyDescent="0.3"/>
    <row r="165" x14ac:dyDescent="0.3"/>
    <row r="166" x14ac:dyDescent="0.3"/>
    <row r="167" x14ac:dyDescent="0.3"/>
    <row r="168" x14ac:dyDescent="0.3"/>
    <row r="169" x14ac:dyDescent="0.3"/>
    <row r="170" x14ac:dyDescent="0.3"/>
    <row r="171" x14ac:dyDescent="0.3"/>
    <row r="172" x14ac:dyDescent="0.3"/>
    <row r="173" x14ac:dyDescent="0.3"/>
    <row r="174" x14ac:dyDescent="0.3"/>
    <row r="175" x14ac:dyDescent="0.3"/>
    <row r="176" x14ac:dyDescent="0.3"/>
    <row r="177" x14ac:dyDescent="0.3"/>
    <row r="178" x14ac:dyDescent="0.3"/>
    <row r="179" x14ac:dyDescent="0.3"/>
    <row r="180" x14ac:dyDescent="0.3"/>
    <row r="181" x14ac:dyDescent="0.3"/>
    <row r="182" x14ac:dyDescent="0.3"/>
    <row r="183" x14ac:dyDescent="0.3"/>
    <row r="184" x14ac:dyDescent="0.3"/>
    <row r="185" x14ac:dyDescent="0.3"/>
    <row r="186" x14ac:dyDescent="0.3"/>
    <row r="187" x14ac:dyDescent="0.3"/>
    <row r="188" x14ac:dyDescent="0.3"/>
    <row r="189" x14ac:dyDescent="0.3"/>
    <row r="190" x14ac:dyDescent="0.3"/>
    <row r="191" x14ac:dyDescent="0.3"/>
    <row r="192" x14ac:dyDescent="0.3"/>
    <row r="193" x14ac:dyDescent="0.3"/>
    <row r="194" x14ac:dyDescent="0.3"/>
    <row r="195" x14ac:dyDescent="0.3"/>
    <row r="196" x14ac:dyDescent="0.3"/>
    <row r="197" x14ac:dyDescent="0.3"/>
    <row r="198" x14ac:dyDescent="0.3"/>
    <row r="199" x14ac:dyDescent="0.3"/>
    <row r="200" x14ac:dyDescent="0.3"/>
    <row r="201" x14ac:dyDescent="0.3"/>
    <row r="202" x14ac:dyDescent="0.3"/>
    <row r="203" x14ac:dyDescent="0.3"/>
    <row r="204" x14ac:dyDescent="0.3"/>
    <row r="205" x14ac:dyDescent="0.3"/>
    <row r="206" x14ac:dyDescent="0.3"/>
    <row r="207" x14ac:dyDescent="0.3"/>
    <row r="208" x14ac:dyDescent="0.3"/>
    <row r="209" x14ac:dyDescent="0.3"/>
    <row r="210" x14ac:dyDescent="0.3"/>
    <row r="211" x14ac:dyDescent="0.3"/>
    <row r="212" x14ac:dyDescent="0.3"/>
    <row r="213" x14ac:dyDescent="0.3"/>
    <row r="214" x14ac:dyDescent="0.3"/>
    <row r="215" x14ac:dyDescent="0.3"/>
    <row r="216" x14ac:dyDescent="0.3"/>
    <row r="217" x14ac:dyDescent="0.3"/>
    <row r="218" x14ac:dyDescent="0.3"/>
    <row r="219" x14ac:dyDescent="0.3"/>
    <row r="220" x14ac:dyDescent="0.3"/>
    <row r="221" x14ac:dyDescent="0.3"/>
    <row r="222" x14ac:dyDescent="0.3"/>
    <row r="223" x14ac:dyDescent="0.3"/>
    <row r="224" x14ac:dyDescent="0.3"/>
    <row r="225" x14ac:dyDescent="0.3"/>
    <row r="226" x14ac:dyDescent="0.3"/>
    <row r="227" x14ac:dyDescent="0.3"/>
    <row r="228" x14ac:dyDescent="0.3"/>
    <row r="229" x14ac:dyDescent="0.3"/>
    <row r="230" x14ac:dyDescent="0.3"/>
    <row r="231" x14ac:dyDescent="0.3"/>
    <row r="232" x14ac:dyDescent="0.3"/>
    <row r="233" x14ac:dyDescent="0.3"/>
    <row r="234" x14ac:dyDescent="0.3"/>
    <row r="235" x14ac:dyDescent="0.3"/>
  </sheetData>
  <mergeCells count="10">
    <mergeCell ref="A119:G119"/>
    <mergeCell ref="I37:K37"/>
    <mergeCell ref="I39:K39"/>
    <mergeCell ref="B86:C86"/>
    <mergeCell ref="F86:G86"/>
    <mergeCell ref="B96:C96"/>
    <mergeCell ref="F96:G96"/>
    <mergeCell ref="B104:C104"/>
    <mergeCell ref="F104:G104"/>
    <mergeCell ref="A114:B114"/>
  </mergeCells>
  <conditionalFormatting sqref="F2:F27">
    <cfRule type="cellIs" dxfId="0" priority="1" operator="equal">
      <formula>"OPEN"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247FAC4F7255D4BA2951AFE5EA38716" ma:contentTypeVersion="11" ma:contentTypeDescription="Create a new document." ma:contentTypeScope="" ma:versionID="7e7dbabe8f340b8ccbe9f779ce891d97">
  <xsd:schema xmlns:xsd="http://www.w3.org/2001/XMLSchema" xmlns:xs="http://www.w3.org/2001/XMLSchema" xmlns:p="http://schemas.microsoft.com/office/2006/metadata/properties" xmlns:ns2="7d9e5936-ef7d-4e9e-a25b-7da37d030e1a" xmlns:ns3="9c36eb63-106d-4e66-94c2-3c1d524df348" targetNamespace="http://schemas.microsoft.com/office/2006/metadata/properties" ma:root="true" ma:fieldsID="2b07e23d2b88e52320bcf8df7304c609" ns2:_="" ns3:_="">
    <xsd:import namespace="7d9e5936-ef7d-4e9e-a25b-7da37d030e1a"/>
    <xsd:import namespace="9c36eb63-106d-4e66-94c2-3c1d524df3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e5936-ef7d-4e9e-a25b-7da37d030e1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a2675d46-00a0-495e-b90c-e7abf5d36b7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36eb63-106d-4e66-94c2-3c1d524df3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04c867c-67b8-4e17-a411-e6f65b06be13}" ma:internalName="TaxCatchAll" ma:showField="CatchAllData" ma:web="9c36eb63-106d-4e66-94c2-3c1d524df3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d9e5936-ef7d-4e9e-a25b-7da37d030e1a">
      <Terms xmlns="http://schemas.microsoft.com/office/infopath/2007/PartnerControls"/>
    </lcf76f155ced4ddcb4097134ff3c332f>
    <TaxCatchAll xmlns="9c36eb63-106d-4e66-94c2-3c1d524df34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8874398-D106-4142-A01C-D9A6808461E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9e5936-ef7d-4e9e-a25b-7da37d030e1a"/>
    <ds:schemaRef ds:uri="9c36eb63-106d-4e66-94c2-3c1d524df3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CCC089-45B3-424F-8EFE-05015EC8422A}">
  <ds:schemaRefs>
    <ds:schemaRef ds:uri="http://purl.org/dc/dcmitype/"/>
    <ds:schemaRef ds:uri="http://schemas.microsoft.com/office/2006/documentManagement/types"/>
    <ds:schemaRef ds:uri="9c36eb63-106d-4e66-94c2-3c1d524df348"/>
    <ds:schemaRef ds:uri="http://purl.org/dc/terms/"/>
    <ds:schemaRef ds:uri="http://purl.org/dc/elements/1.1/"/>
    <ds:schemaRef ds:uri="http://schemas.microsoft.com/office/2006/metadata/properties"/>
    <ds:schemaRef ds:uri="http://www.w3.org/XML/1998/namespace"/>
    <ds:schemaRef ds:uri="7d9e5936-ef7d-4e9e-a25b-7da37d030e1a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5DC743C-8EF3-435D-9B34-BE23B9B15FC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2199bfba-a409-4f13-b0c4-18b45933d88d}" enabled="0" method="" siteId="{2199bfba-a409-4f13-b0c4-18b45933d88d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Matrix By Facility </vt:lpstr>
      <vt:lpstr>Regional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Ramos, Sebastian</dc:creator>
  <cp:keywords/>
  <dc:description/>
  <cp:lastModifiedBy>Hempel, Mark</cp:lastModifiedBy>
  <cp:revision/>
  <dcterms:created xsi:type="dcterms:W3CDTF">2021-12-29T19:22:07Z</dcterms:created>
  <dcterms:modified xsi:type="dcterms:W3CDTF">2025-09-11T22:10:22Z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0x0101003247FAC4F7255D4BA2951AFE5EA38716</vt:lpwstr>
  </property>
  <property fmtid="{D5CDD505-2E9C-101B-9397-08002B2CF9AE}" pid="3" name="Order">
    <vt:r8>600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MediaServiceImageTags">
    <vt:lpwstr/>
  </property>
</Properties>
</file>